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cruvere/Desktop/"/>
    </mc:Choice>
  </mc:AlternateContent>
  <xr:revisionPtr revIDLastSave="0" documentId="13_ncr:1_{B0B43918-72E4-CA47-9380-9B6E517446C7}" xr6:coauthVersionLast="45" xr6:coauthVersionMax="45" xr10:uidLastSave="{00000000-0000-0000-0000-000000000000}"/>
  <bookViews>
    <workbookView xWindow="2840" yWindow="460" windowWidth="40960" windowHeight="20980" tabRatio="500" xr2:uid="{00000000-000D-0000-FFFF-FFFF00000000}"/>
  </bookViews>
  <sheets>
    <sheet name="Editorial Calendar" sheetId="16" r:id="rId1"/>
    <sheet name="Website" sheetId="9" r:id="rId2"/>
    <sheet name="Keywords" sheetId="11" r:id="rId3"/>
    <sheet name="Form_Fills" sheetId="12" r:id="rId4"/>
    <sheet name="E-newsletter" sheetId="4" r:id="rId5"/>
    <sheet name="Advertising Calendar" sheetId="14" r:id="rId6"/>
    <sheet name="Social Media" sheetId="6" r:id="rId7"/>
    <sheet name="Press Release" sheetId="1" r:id="rId8"/>
  </sheets>
  <definedNames>
    <definedName name="_xlnm.Print_Area" localSheetId="4">'E-newsletter'!$A$4:$F$4</definedName>
    <definedName name="_xlnm.Print_Area" localSheetId="0">'Editorial Calendar'!#REF!</definedName>
    <definedName name="_xlnm.Print_Area" localSheetId="7">'Press Release'!#REF!</definedName>
    <definedName name="_xlnm.Print_Area" localSheetId="6">'Social Media'!#REF!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5" i="14" l="1"/>
  <c r="K8" i="14" l="1"/>
  <c r="K5" i="14"/>
  <c r="K12" i="14" l="1"/>
  <c r="K16" i="14" l="1"/>
  <c r="K14" i="14"/>
  <c r="K13" i="14"/>
  <c r="K9" i="14"/>
  <c r="K7" i="14"/>
  <c r="K6" i="14"/>
  <c r="V8" i="9" l="1"/>
  <c r="V11" i="9"/>
  <c r="V12" i="9"/>
  <c r="V7" i="9"/>
  <c r="H44" i="11" l="1"/>
</calcChain>
</file>

<file path=xl/sharedStrings.xml><?xml version="1.0" encoding="utf-8"?>
<sst xmlns="http://schemas.openxmlformats.org/spreadsheetml/2006/main" count="879" uniqueCount="283">
  <si>
    <t>Unsubscribes</t>
  </si>
  <si>
    <t>Total Pick-Up</t>
  </si>
  <si>
    <t>PR Newswire Release Date</t>
  </si>
  <si>
    <t>Broadcast</t>
  </si>
  <si>
    <t>Newspaper</t>
  </si>
  <si>
    <t>Online News</t>
  </si>
  <si>
    <t>Financial News</t>
  </si>
  <si>
    <t>News &amp; Info</t>
  </si>
  <si>
    <t>Industry Publications</t>
  </si>
  <si>
    <t>Publication</t>
  </si>
  <si>
    <t>Nursery Management</t>
  </si>
  <si>
    <t>Garden Center</t>
  </si>
  <si>
    <t>Greenhouse Management</t>
  </si>
  <si>
    <t>Produce Grower</t>
  </si>
  <si>
    <t>Lawn &amp; Landscape</t>
  </si>
  <si>
    <t>Grower Talks</t>
  </si>
  <si>
    <t>Greenhouse Grower</t>
  </si>
  <si>
    <t>Greenhouse Product News</t>
  </si>
  <si>
    <t>Greenhouse Canada</t>
  </si>
  <si>
    <t>HortiDaily</t>
  </si>
  <si>
    <t>AmericanHort</t>
  </si>
  <si>
    <t>X</t>
  </si>
  <si>
    <t>Cannabis Times</t>
  </si>
  <si>
    <t>Generation Growers</t>
  </si>
  <si>
    <t>Facebook</t>
  </si>
  <si>
    <t>LinkedIn</t>
  </si>
  <si>
    <t>Date Range</t>
  </si>
  <si>
    <t>Total Followers</t>
  </si>
  <si>
    <t>Paid Advertising</t>
  </si>
  <si>
    <t>NA</t>
  </si>
  <si>
    <t>Picked Up</t>
  </si>
  <si>
    <t xml:space="preserve">Impressions </t>
  </si>
  <si>
    <t>Clicks</t>
  </si>
  <si>
    <t>Month of June</t>
  </si>
  <si>
    <t>Engagement</t>
  </si>
  <si>
    <t>New Product Section</t>
  </si>
  <si>
    <t>Trade Publication</t>
  </si>
  <si>
    <t>Griffin</t>
  </si>
  <si>
    <t>shared on social channels</t>
  </si>
  <si>
    <t>Month of February</t>
  </si>
  <si>
    <t>Month of March</t>
  </si>
  <si>
    <t>Month of April</t>
  </si>
  <si>
    <t>https://knowledgebase.constantcontact.com/articles/KnowledgeBase/5409-average-industry-rates?lang=en_US</t>
  </si>
  <si>
    <t>Cannabis</t>
  </si>
  <si>
    <t>Month of May</t>
  </si>
  <si>
    <t>Total Visitors</t>
  </si>
  <si>
    <t>Unique Visitors</t>
  </si>
  <si>
    <t>Pages/Sessions</t>
  </si>
  <si>
    <t>Bounce Rate</t>
  </si>
  <si>
    <t>Average Session Duration</t>
  </si>
  <si>
    <t>Pageviews*</t>
  </si>
  <si>
    <t>Product Page Views*</t>
  </si>
  <si>
    <t>*Total number of pages viewed. Repeated views of a single page are counted.</t>
  </si>
  <si>
    <t>/products/</t>
  </si>
  <si>
    <t>/our-story/</t>
  </si>
  <si>
    <t>/support/</t>
  </si>
  <si>
    <t>/careers/</t>
  </si>
  <si>
    <t>/nursery/</t>
  </si>
  <si>
    <t>/distributors/</t>
  </si>
  <si>
    <t>/greenhouse-growers/</t>
  </si>
  <si>
    <t>/leadership-team/</t>
  </si>
  <si>
    <t>/fiber-planting-containers/</t>
  </si>
  <si>
    <t>/events/</t>
  </si>
  <si>
    <t>/disruptive-marketing/</t>
  </si>
  <si>
    <t>/fiber-containers-biodegrade/</t>
  </si>
  <si>
    <t>/cannabis/</t>
  </si>
  <si>
    <t>/blog/</t>
  </si>
  <si>
    <t>/request-a-catalog/</t>
  </si>
  <si>
    <t>/markets/</t>
  </si>
  <si>
    <t>/judean-date-tree/</t>
  </si>
  <si>
    <t>/rep-contact-info/</t>
  </si>
  <si>
    <t>/plant-lovers/</t>
  </si>
  <si>
    <t>/category/greenhouse/</t>
  </si>
  <si>
    <t>/dillen/</t>
  </si>
  <si>
    <t>/itml/</t>
  </si>
  <si>
    <t>/cannabiscontainers/</t>
  </si>
  <si>
    <t>/login/</t>
  </si>
  <si>
    <t>Top 25 Pages by Month</t>
  </si>
  <si>
    <t>/nursery-pots/</t>
  </si>
  <si>
    <t>Job postings; ad</t>
  </si>
  <si>
    <t>/holiday-plants/</t>
  </si>
  <si>
    <t>Website Stats</t>
  </si>
  <si>
    <t>E-newsletter Stats</t>
  </si>
  <si>
    <t>Social Media Stats</t>
  </si>
  <si>
    <t>Press Release Stats</t>
  </si>
  <si>
    <t>Keyword Stats</t>
  </si>
  <si>
    <t>Ranks as of 12/20/19</t>
  </si>
  <si>
    <t>Ranks as of 1/3/20</t>
  </si>
  <si>
    <t>Search Volume</t>
  </si>
  <si>
    <t>azalea pot</t>
  </si>
  <si>
    <t>biodegradable flower pots</t>
  </si>
  <si>
    <t>-</t>
  </si>
  <si>
    <t>biodegradable plant pots</t>
  </si>
  <si>
    <t>biodegradable planters</t>
  </si>
  <si>
    <t>black plastic nursery pot</t>
  </si>
  <si>
    <t>bulk plant pots</t>
  </si>
  <si>
    <t>cannabis pots</t>
  </si>
  <si>
    <t>cannabis pot size</t>
  </si>
  <si>
    <t>fiber flower pots</t>
  </si>
  <si>
    <t>fiber grow pots</t>
  </si>
  <si>
    <t>fiber pots</t>
  </si>
  <si>
    <t>greenhouse containers</t>
  </si>
  <si>
    <t>greenhouse flats</t>
  </si>
  <si>
    <t xml:space="preserve">greenhouse pots  </t>
  </si>
  <si>
    <t>greenhouse supplies</t>
  </si>
  <si>
    <t>greenhouse trays</t>
  </si>
  <si>
    <t>molded fiber pots</t>
  </si>
  <si>
    <t>molded pulp</t>
  </si>
  <si>
    <t>nursery containers</t>
  </si>
  <si>
    <t>nursery flats</t>
  </si>
  <si>
    <t>nursery plant pots</t>
  </si>
  <si>
    <t>nursery pots</t>
  </si>
  <si>
    <t>nursery trays</t>
  </si>
  <si>
    <t>plant containers</t>
  </si>
  <si>
    <t>plant flats</t>
  </si>
  <si>
    <t>plastic hanging baskets</t>
  </si>
  <si>
    <t>plug tray</t>
  </si>
  <si>
    <t>plug trays</t>
  </si>
  <si>
    <t>wholesale hanging basket</t>
  </si>
  <si>
    <t>wholesale flower pots</t>
  </si>
  <si>
    <t>wholesale greenhouse supplies</t>
  </si>
  <si>
    <t>wholesale plant containers</t>
  </si>
  <si>
    <t>5 &amp; 6</t>
  </si>
  <si>
    <t>wholesale plant pots</t>
  </si>
  <si>
    <t>wholesale planters</t>
  </si>
  <si>
    <t>wholesale planters and pots</t>
  </si>
  <si>
    <t>Traffic source - Organic vs. Direct</t>
  </si>
  <si>
    <t>63%/22%</t>
  </si>
  <si>
    <t>51%/32%</t>
  </si>
  <si>
    <t>57%/28%</t>
  </si>
  <si>
    <t>60%/27%</t>
  </si>
  <si>
    <t>59%/28%</t>
  </si>
  <si>
    <t>53%/33%</t>
  </si>
  <si>
    <t>55%/31%</t>
  </si>
  <si>
    <t>53%/32%</t>
  </si>
  <si>
    <t>54%/29%</t>
  </si>
  <si>
    <t>58%/33%</t>
  </si>
  <si>
    <t>Form Fills</t>
  </si>
  <si>
    <t xml:space="preserve">Month of January  </t>
  </si>
  <si>
    <t>Keywords</t>
  </si>
  <si>
    <t xml:space="preserve">Month of February </t>
  </si>
  <si>
    <t>Month of January</t>
  </si>
  <si>
    <t>69%/28%</t>
  </si>
  <si>
    <t>Grow (Canada Cannabis)</t>
  </si>
  <si>
    <t>Organic Grower</t>
  </si>
  <si>
    <t>Campaign</t>
  </si>
  <si>
    <t>Ranks as of 3/12/20</t>
  </si>
  <si>
    <t>AmericanHort - Top 5 E-newsletter</t>
  </si>
  <si>
    <t>65%/31%</t>
  </si>
  <si>
    <t>TNLA</t>
  </si>
  <si>
    <t>OAN</t>
  </si>
  <si>
    <t>Webinar</t>
  </si>
  <si>
    <t>Nursery (mid-west)</t>
  </si>
  <si>
    <t>FNGLA</t>
  </si>
  <si>
    <t>Nursery (southeast)</t>
  </si>
  <si>
    <t>Ranks as of 4/28/20</t>
  </si>
  <si>
    <t>Nursery (northeast)</t>
  </si>
  <si>
    <t>MNLGA</t>
  </si>
  <si>
    <t>Nursery Manager</t>
  </si>
  <si>
    <t>Nursery (nationwide)</t>
  </si>
  <si>
    <t>Print</t>
  </si>
  <si>
    <t>Digital</t>
  </si>
  <si>
    <t>Trade Show</t>
  </si>
  <si>
    <t>Eblast/ Newsletter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</si>
  <si>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</si>
  <si>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</si>
  <si>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</si>
  <si>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</si>
  <si>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</si>
  <si>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</si>
  <si>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</si>
  <si>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</si>
  <si>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</si>
  <si>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</si>
  <si>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December</t>
  </si>
  <si>
    <t>September</t>
  </si>
  <si>
    <t xml:space="preserve">Advertising Calendar							
							</t>
  </si>
  <si>
    <t>X (print)</t>
  </si>
  <si>
    <t>70%/20%</t>
  </si>
  <si>
    <t>/product/thermo-nursery-pot/</t>
  </si>
  <si>
    <t>/perfect-planter/</t>
  </si>
  <si>
    <t>(updated figures May-2020)</t>
  </si>
  <si>
    <t>*16.22% is the All Industries – Overall Average open rate</t>
  </si>
  <si>
    <t>**7.17% is the All Industries – Overall Average click-through rate</t>
  </si>
  <si>
    <t xml:space="preserve">Greenhouse/Nursery/Fiber </t>
  </si>
  <si>
    <t>cannabis plant containers</t>
  </si>
  <si>
    <t>cannabis growing containers</t>
  </si>
  <si>
    <t>cannabis planters</t>
  </si>
  <si>
    <t>no data</t>
  </si>
  <si>
    <t>BFG Newsletter</t>
  </si>
  <si>
    <t>BWI Newsletter</t>
  </si>
  <si>
    <t>50%/46%</t>
  </si>
  <si>
    <t>51%/45%</t>
  </si>
  <si>
    <t>Starting Point - April 2018</t>
  </si>
  <si>
    <t>Reach</t>
  </si>
  <si>
    <t>Followers - 51% YOY increase (June19-June20)</t>
  </si>
  <si>
    <t>Followers - 39% YOY increase (June19-June20)</t>
  </si>
  <si>
    <t>2020</t>
  </si>
  <si>
    <t>3 month YOY increase</t>
  </si>
  <si>
    <t>Total</t>
  </si>
  <si>
    <t xml:space="preserve">Fiber/Greenhouse  </t>
  </si>
  <si>
    <t>Nursery (west)</t>
  </si>
  <si>
    <t>8/10/2019 (new website)</t>
  </si>
  <si>
    <t>1/24/2019 (new products)</t>
  </si>
  <si>
    <t>4/25/2018 (new equipment)</t>
  </si>
  <si>
    <t>Views/Hits</t>
  </si>
  <si>
    <t>Difference</t>
  </si>
  <si>
    <t>Ranks as of 7/1/20</t>
  </si>
  <si>
    <t>Marketing Automation:</t>
  </si>
  <si>
    <t>Catalog requests, sample requests, trade show attendees, print/digital advertising leads, social leads, etc.</t>
  </si>
  <si>
    <t>Year Month</t>
  </si>
  <si>
    <t>Sent</t>
  </si>
  <si>
    <t>Open Rate</t>
  </si>
  <si>
    <t>Click Rate</t>
  </si>
  <si>
    <t>28% average</t>
  </si>
  <si>
    <t>14% average</t>
  </si>
  <si>
    <t>Starting point - April 2018</t>
  </si>
  <si>
    <t>CPC</t>
  </si>
  <si>
    <t>Webinar Attendees</t>
  </si>
  <si>
    <t>Total Cost</t>
  </si>
  <si>
    <t>YTD Cost</t>
  </si>
  <si>
    <t>GrowerTalks/GreenProfit</t>
  </si>
  <si>
    <t>Calendar Year - Reporting as of 7/24/20</t>
  </si>
  <si>
    <t>Catalog Requests/General Ads</t>
  </si>
  <si>
    <t xml:space="preserve">Fiber/EcoGrow </t>
  </si>
  <si>
    <t>LinkedIn General Ads</t>
  </si>
  <si>
    <t>Editorial Calendar</t>
  </si>
  <si>
    <t>Month</t>
  </si>
  <si>
    <t>/planter category/round-containers-nursery/</t>
  </si>
  <si>
    <t>/planter category/round-containers/</t>
  </si>
  <si>
    <t>/planter category/nursery/</t>
  </si>
  <si>
    <t>/planter category/consumer/</t>
  </si>
  <si>
    <t>/planter category/decorative-containers/</t>
  </si>
  <si>
    <t>/planter category/trays-flats-sheets-greenhouse/</t>
  </si>
  <si>
    <t>/planter category/hanging-baskets-greenhouse/</t>
  </si>
  <si>
    <t>/planter category/square-containers/</t>
  </si>
  <si>
    <t>/planter category/greenhouse/</t>
  </si>
  <si>
    <t>/planter category/round-containers-consumer/</t>
  </si>
  <si>
    <t>/planter category/round-planters/</t>
  </si>
  <si>
    <t>/planter category/cannabis/</t>
  </si>
  <si>
    <t>/planter category/fiber-containers/</t>
  </si>
  <si>
    <t>/planter category/trays-flats-sheets-nursery/</t>
  </si>
  <si>
    <t>/planter category/fiber/</t>
  </si>
  <si>
    <t>/planter category/modern/</t>
  </si>
  <si>
    <t>/planter category/farmhouse/</t>
  </si>
  <si>
    <t>/planter category/square-containers-consumer/</t>
  </si>
  <si>
    <t>Focus</t>
  </si>
  <si>
    <t>Content</t>
  </si>
  <si>
    <t>Specials</t>
  </si>
  <si>
    <t>Downloads</t>
  </si>
  <si>
    <t>All about new containers</t>
  </si>
  <si>
    <t>Bulk plant pots have benefits to growers; The gardener of today is younger than you think; Fin the right decorative container for your new plant</t>
  </si>
  <si>
    <t>Selling to consumers</t>
  </si>
  <si>
    <t>Sustainable products should not be discarded in sealed garbage bags; Why do many millennials love houseplants as a hobby; Curb appeal at retail garden centers a marketing must</t>
  </si>
  <si>
    <t>Changing perceptions with the arrival of spring</t>
  </si>
  <si>
    <t>Marijuana stereotypes are being combatted with professionalism; Spring weather may be slower than the groundhog predicted; Four strategies for marketing your garden center or nursery</t>
  </si>
  <si>
    <t>Earth Day</t>
  </si>
  <si>
    <t>Staying in front of the customer during the pandemic</t>
  </si>
  <si>
    <t>New container options</t>
  </si>
  <si>
    <t>Fiber cannabis containers for safer, sustainable transplanting; Customer branded containers - the growing differentiator you need; Learn from plants during these challenging times</t>
  </si>
  <si>
    <t>Promote our involvement, booth location, etc.</t>
  </si>
  <si>
    <t>Cultivate2020 trade show</t>
  </si>
  <si>
    <t>Emerging trends from Cultivate2020</t>
  </si>
  <si>
    <t>Earth day celebrates 50 years of caring for the planet's well-being; Fiber pots are an environmentally friendly and attractive planting option; Greenhouse sanitation can limit problems with pests and pathogens</t>
  </si>
  <si>
    <t>Stay in front of customers for normalcy and support during pandemic; How garden centers and nurseries can leverage curbside pickup; Plant containers have a history which stretches back to the Egyptians</t>
  </si>
  <si>
    <t>Container gardens are a popular choice for novice gardeners; Women in Horticulture helps connect women in this growing industry; Cannabis fiber containers help the industry protect the environment</t>
  </si>
  <si>
    <t>Challenges in the industry</t>
  </si>
  <si>
    <t>Holiday planting</t>
  </si>
  <si>
    <t>Technology and automation</t>
  </si>
  <si>
    <t>Challenges with automated equipment; Labor shortages; What makes a container automation friendly; A semi-automated container solution</t>
  </si>
  <si>
    <t>What holiday plants looks best in our retail containers; How to protect your flower pots during the winter</t>
  </si>
  <si>
    <t>Changes to sustainability after pandemic; How fiber containers hold up in the real-world; What does biodegradable really mean</t>
  </si>
  <si>
    <t>Labor shortages; regulations; pests and diseases</t>
  </si>
  <si>
    <t>Fiber containers and supporting sustainability</t>
  </si>
  <si>
    <t>Promote Cultivate</t>
  </si>
  <si>
    <t>Promote BFG, BWI, Carlin</t>
  </si>
  <si>
    <t>Promote Griffin, BFG</t>
  </si>
  <si>
    <t>Promote Canadian shows</t>
  </si>
  <si>
    <t>Promote GroSouth, MANTS</t>
  </si>
  <si>
    <t>New product</t>
  </si>
  <si>
    <t>New catalogs</t>
  </si>
  <si>
    <t>Sell sheet</t>
  </si>
  <si>
    <t>New catalogs, Sell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</si>
</sst>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0_);[Red]\(0\)"/>
    <numFmt numFmtId="167" formatCode="[$-409]mmmm\ d\,\ yyyy;@"/>
  </numFmts>
  <fonts count="20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C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66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0" borderId="0" xfId="0" applyFont="1"/>
    <xf numFmtId="9" fontId="0" fillId="0" borderId="0" xfId="0" applyNumberFormat="1"/>
    <xf numFmtId="0" fontId="0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/>
    <xf numFmtId="14" fontId="9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6" fontId="0" fillId="0" borderId="1" xfId="0" applyNumberFormat="1" applyFill="1" applyBorder="1" applyAlignment="1">
      <alignment horizontal="center" vertical="center"/>
    </xf>
    <xf numFmtId="0" fontId="0" fillId="0" borderId="0" xfId="0" applyFont="1"/>
    <xf numFmtId="0" fontId="12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Font="1" applyFill="1"/>
    <xf numFmtId="9" fontId="0" fillId="0" borderId="1" xfId="0" applyNumberFormat="1" applyFont="1" applyBorder="1" applyAlignment="1">
      <alignment horizontal="left" vertical="center"/>
    </xf>
    <xf numFmtId="20" fontId="0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left" vertical="center"/>
    </xf>
    <xf numFmtId="3" fontId="0" fillId="7" borderId="1" xfId="0" applyNumberFormat="1" applyFont="1" applyFill="1" applyBorder="1" applyAlignment="1">
      <alignment horizontal="left" vertical="center"/>
    </xf>
    <xf numFmtId="0" fontId="0" fillId="7" borderId="1" xfId="0" applyFont="1" applyFill="1" applyBorder="1" applyAlignment="1">
      <alignment horizontal="left" vertical="center"/>
    </xf>
    <xf numFmtId="9" fontId="0" fillId="7" borderId="1" xfId="0" applyNumberFormat="1" applyFont="1" applyFill="1" applyBorder="1" applyAlignment="1">
      <alignment horizontal="left" vertical="center"/>
    </xf>
    <xf numFmtId="20" fontId="0" fillId="7" borderId="1" xfId="0" applyNumberFormat="1" applyFont="1" applyFill="1" applyBorder="1" applyAlignment="1">
      <alignment horizontal="left" vertical="center"/>
    </xf>
    <xf numFmtId="0" fontId="0" fillId="0" borderId="0" xfId="0" applyAlignment="1">
      <alignment vertical="top"/>
    </xf>
    <xf numFmtId="0" fontId="7" fillId="7" borderId="1" xfId="0" applyFont="1" applyFill="1" applyBorder="1" applyAlignment="1">
      <alignment horizontal="center" vertical="top"/>
    </xf>
    <xf numFmtId="0" fontId="13" fillId="0" borderId="0" xfId="0" applyFont="1"/>
    <xf numFmtId="14" fontId="0" fillId="3" borderId="1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 vertical="center"/>
    </xf>
    <xf numFmtId="6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14" fillId="2" borderId="0" xfId="0" applyFont="1" applyFill="1" applyAlignment="1">
      <alignment horizontal="left" vertical="center" wrapText="1"/>
    </xf>
    <xf numFmtId="0" fontId="14" fillId="5" borderId="0" xfId="0" applyFont="1" applyFill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9" fontId="7" fillId="3" borderId="1" xfId="0" applyNumberFormat="1" applyFont="1" applyFill="1" applyBorder="1" applyAlignment="1">
      <alignment horizontal="left" vertical="center"/>
    </xf>
    <xf numFmtId="20" fontId="7" fillId="3" borderId="1" xfId="0" applyNumberFormat="1" applyFont="1" applyFill="1" applyBorder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center" wrapText="1"/>
    </xf>
    <xf numFmtId="0" fontId="0" fillId="5" borderId="0" xfId="0" applyFont="1" applyFill="1"/>
    <xf numFmtId="0" fontId="0" fillId="5" borderId="0" xfId="0" applyFill="1"/>
    <xf numFmtId="3" fontId="0" fillId="0" borderId="1" xfId="0" applyNumberFormat="1" applyBorder="1" applyAlignment="1">
      <alignment horizontal="center"/>
    </xf>
    <xf numFmtId="0" fontId="0" fillId="0" borderId="6" xfId="0" applyBorder="1"/>
    <xf numFmtId="165" fontId="15" fillId="0" borderId="0" xfId="0" applyNumberFormat="1" applyFont="1" applyAlignment="1">
      <alignment horizontal="center"/>
    </xf>
    <xf numFmtId="0" fontId="14" fillId="5" borderId="0" xfId="0" applyFont="1" applyFill="1" applyAlignment="1">
      <alignment horizontal="left" vertical="center" wrapText="1"/>
    </xf>
    <xf numFmtId="3" fontId="0" fillId="2" borderId="1" xfId="0" applyNumberFormat="1" applyFont="1" applyFill="1" applyBorder="1" applyAlignment="1">
      <alignment horizontal="left" vertical="center"/>
    </xf>
    <xf numFmtId="9" fontId="0" fillId="2" borderId="1" xfId="0" applyNumberFormat="1" applyFont="1" applyFill="1" applyBorder="1" applyAlignment="1">
      <alignment horizontal="left" vertical="center"/>
    </xf>
    <xf numFmtId="20" fontId="0" fillId="2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3" fontId="0" fillId="0" borderId="7" xfId="0" applyNumberFormat="1" applyBorder="1" applyAlignment="1">
      <alignment horizontal="center"/>
    </xf>
    <xf numFmtId="0" fontId="14" fillId="5" borderId="0" xfId="0" applyFont="1" applyFill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42" fontId="0" fillId="2" borderId="1" xfId="0" applyNumberForma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42" fontId="0" fillId="7" borderId="1" xfId="0" applyNumberFormat="1" applyFill="1" applyBorder="1" applyAlignment="1">
      <alignment horizontal="center" vertical="center"/>
    </xf>
    <xf numFmtId="0" fontId="14" fillId="5" borderId="0" xfId="0" applyFont="1" applyFill="1" applyAlignment="1">
      <alignment horizontal="left" vertical="center" wrapText="1"/>
    </xf>
    <xf numFmtId="0" fontId="14" fillId="5" borderId="0" xfId="0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center"/>
    </xf>
    <xf numFmtId="9" fontId="0" fillId="0" borderId="0" xfId="0" applyNumberFormat="1" applyFont="1"/>
    <xf numFmtId="0" fontId="16" fillId="0" borderId="0" xfId="0" applyFont="1"/>
    <xf numFmtId="0" fontId="17" fillId="0" borderId="0" xfId="6" applyFont="1"/>
    <xf numFmtId="0" fontId="14" fillId="5" borderId="0" xfId="0" applyFont="1" applyFill="1" applyAlignment="1">
      <alignment horizontal="left" vertical="center" wrapText="1"/>
    </xf>
    <xf numFmtId="0" fontId="7" fillId="3" borderId="1" xfId="0" applyFont="1" applyFill="1" applyBorder="1" applyAlignment="1">
      <alignment horizontal="center"/>
    </xf>
    <xf numFmtId="0" fontId="0" fillId="0" borderId="7" xfId="0" applyFill="1" applyBorder="1"/>
    <xf numFmtId="0" fontId="0" fillId="0" borderId="1" xfId="0" applyFill="1" applyBorder="1" applyAlignment="1">
      <alignment vertical="center"/>
    </xf>
    <xf numFmtId="3" fontId="0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9" fontId="0" fillId="0" borderId="1" xfId="0" applyNumberFormat="1" applyFont="1" applyFill="1" applyBorder="1" applyAlignment="1">
      <alignment horizontal="left" vertical="center"/>
    </xf>
    <xf numFmtId="20" fontId="0" fillId="0" borderId="1" xfId="0" applyNumberFormat="1" applyFont="1" applyFill="1" applyBorder="1" applyAlignment="1">
      <alignment horizontal="left" vertical="center"/>
    </xf>
    <xf numFmtId="9" fontId="0" fillId="3" borderId="1" xfId="0" applyNumberFormat="1" applyFont="1" applyFill="1" applyBorder="1" applyAlignment="1">
      <alignment horizontal="left" vertical="center"/>
    </xf>
    <xf numFmtId="14" fontId="18" fillId="6" borderId="1" xfId="0" applyNumberFormat="1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center" vertical="center"/>
    </xf>
    <xf numFmtId="14" fontId="19" fillId="0" borderId="6" xfId="0" applyNumberFormat="1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165" fontId="15" fillId="0" borderId="1" xfId="0" quotePrefix="1" applyNumberFormat="1" applyFont="1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5" fontId="15" fillId="0" borderId="7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/>
    </xf>
    <xf numFmtId="3" fontId="7" fillId="0" borderId="0" xfId="0" applyNumberFormat="1" applyFont="1" applyAlignment="1">
      <alignment horizontal="left" vertical="center"/>
    </xf>
    <xf numFmtId="9" fontId="7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8" fillId="9" borderId="1" xfId="0" applyFont="1" applyFill="1" applyBorder="1"/>
    <xf numFmtId="0" fontId="16" fillId="6" borderId="1" xfId="0" applyFont="1" applyFill="1" applyBorder="1"/>
    <xf numFmtId="3" fontId="18" fillId="6" borderId="1" xfId="0" applyNumberFormat="1" applyFont="1" applyFill="1" applyBorder="1" applyAlignment="1">
      <alignment horizontal="center" vertical="center"/>
    </xf>
    <xf numFmtId="9" fontId="18" fillId="6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3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37" fontId="0" fillId="7" borderId="1" xfId="0" applyNumberFormat="1" applyFill="1" applyBorder="1" applyAlignment="1">
      <alignment horizontal="center" vertical="center"/>
    </xf>
    <xf numFmtId="37" fontId="0" fillId="2" borderId="1" xfId="0" applyNumberFormat="1" applyFill="1" applyBorder="1" applyAlignment="1">
      <alignment horizontal="center" vertical="center"/>
    </xf>
    <xf numFmtId="44" fontId="0" fillId="7" borderId="1" xfId="0" applyNumberForma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37" fontId="0" fillId="7" borderId="1" xfId="0" applyNumberFormat="1" applyFill="1" applyBorder="1" applyAlignment="1">
      <alignment vertical="center"/>
    </xf>
    <xf numFmtId="44" fontId="0" fillId="7" borderId="1" xfId="0" applyNumberFormat="1" applyFill="1" applyBorder="1" applyAlignment="1">
      <alignment vertical="center"/>
    </xf>
    <xf numFmtId="37" fontId="0" fillId="0" borderId="1" xfId="0" applyNumberFormat="1" applyFill="1" applyBorder="1" applyAlignment="1">
      <alignment horizontal="center" vertical="center"/>
    </xf>
    <xf numFmtId="44" fontId="0" fillId="0" borderId="1" xfId="0" applyNumberFormat="1" applyFill="1" applyBorder="1" applyAlignment="1">
      <alignment vertical="center"/>
    </xf>
    <xf numFmtId="37" fontId="0" fillId="0" borderId="1" xfId="0" applyNumberFormat="1" applyFill="1" applyBorder="1" applyAlignment="1">
      <alignment vertical="center"/>
    </xf>
    <xf numFmtId="42" fontId="0" fillId="0" borderId="1" xfId="0" applyNumberFormat="1" applyFill="1" applyBorder="1" applyAlignment="1">
      <alignment horizontal="center" vertical="center"/>
    </xf>
    <xf numFmtId="44" fontId="0" fillId="0" borderId="1" xfId="0" applyNumberFormat="1" applyFill="1" applyBorder="1" applyAlignment="1">
      <alignment horizontal="center" vertical="center"/>
    </xf>
    <xf numFmtId="0" fontId="19" fillId="0" borderId="0" xfId="0" applyFont="1"/>
    <xf numFmtId="0" fontId="0" fillId="0" borderId="0" xfId="0" applyFill="1" applyAlignment="1">
      <alignment vertical="center"/>
    </xf>
    <xf numFmtId="42" fontId="0" fillId="7" borderId="1" xfId="0" applyNumberFormat="1" applyFill="1" applyBorder="1" applyAlignment="1">
      <alignment vertical="center"/>
    </xf>
    <xf numFmtId="42" fontId="0" fillId="0" borderId="1" xfId="0" applyNumberFormat="1" applyFill="1" applyBorder="1" applyAlignment="1">
      <alignment vertical="center"/>
    </xf>
    <xf numFmtId="0" fontId="14" fillId="5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/>
    </xf>
    <xf numFmtId="17" fontId="7" fillId="0" borderId="0" xfId="0" applyNumberFormat="1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vertical="center"/>
    </xf>
    <xf numFmtId="49" fontId="7" fillId="9" borderId="3" xfId="0" applyNumberFormat="1" applyFont="1" applyFill="1" applyBorder="1" applyAlignment="1">
      <alignment horizontal="center" vertical="center"/>
    </xf>
    <xf numFmtId="49" fontId="7" fillId="9" borderId="4" xfId="0" applyNumberFormat="1" applyFont="1" applyFill="1" applyBorder="1" applyAlignment="1">
      <alignment horizontal="center" vertical="center"/>
    </xf>
    <xf numFmtId="49" fontId="7" fillId="9" borderId="5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14" fontId="7" fillId="0" borderId="1" xfId="0" applyNumberFormat="1" applyFont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</cellXfs>
  <cellStyles count="7">
    <cellStyle name="Comma 2" xfId="5" xr:uid="{F798796D-B87B-7540-B61B-554C95680DA7}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Hyperlink" xfId="6" builtinId="8"/>
    <cellStyle name="Normal" xfId="0" builtinId="0"/>
  </cellStyles>
  <dxfs count="0"/>
  <tableStyles count="0" defaultTableStyle="TableStyleMedium9" defaultPivotStyle="PivotStyleMedium7"/>
  <colors>
    <mruColors>
      <color rgb="FFFFFFCC"/>
      <color rgb="FFFF9445"/>
      <color rgb="FF7D8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68385</xdr:colOff>
      <xdr:row>3</xdr:row>
      <xdr:rowOff>146539</xdr:rowOff>
    </xdr:from>
    <xdr:to>
      <xdr:col>10</xdr:col>
      <xdr:colOff>2348</xdr:colOff>
      <xdr:row>33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3854FE7-330B-6345-8EE0-C63CDFA2C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385" y="762001"/>
          <a:ext cx="10387040" cy="6008076"/>
        </a:xfrm>
        <a:prstGeom prst="rect">
          <a:avLst/>
        </a:prstGeom>
      </xdr:spPr>
    </xdr:pic>
    <xdr:clientData/>
  </xdr:twoCellAnchor>
  <xdr:twoCellAnchor>
    <xdr:from>
      <xdr:col>7</xdr:col>
      <xdr:colOff>136766</xdr:colOff>
      <xdr:row>17</xdr:row>
      <xdr:rowOff>136769</xdr:rowOff>
    </xdr:from>
    <xdr:to>
      <xdr:col>8</xdr:col>
      <xdr:colOff>244230</xdr:colOff>
      <xdr:row>30</xdr:row>
      <xdr:rowOff>136769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C701FD5D-44EB-2E44-8617-702B9547C841}"/>
            </a:ext>
          </a:extLst>
        </xdr:cNvPr>
        <xdr:cNvSpPr/>
      </xdr:nvSpPr>
      <xdr:spPr>
        <a:xfrm>
          <a:off x="8069381" y="3624384"/>
          <a:ext cx="947618" cy="26670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400537</xdr:colOff>
      <xdr:row>3</xdr:row>
      <xdr:rowOff>0</xdr:rowOff>
    </xdr:from>
    <xdr:to>
      <xdr:col>1</xdr:col>
      <xdr:colOff>0</xdr:colOff>
      <xdr:row>3</xdr:row>
      <xdr:rowOff>127001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F8BB78B-BBE2-E34A-8000-07F033347F99}"/>
            </a:ext>
          </a:extLst>
        </xdr:cNvPr>
        <xdr:cNvSpPr/>
      </xdr:nvSpPr>
      <xdr:spPr>
        <a:xfrm>
          <a:off x="400537" y="139701"/>
          <a:ext cx="2813540" cy="602762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knowledgebase.constantcontact.com/articles/KnowledgeBase/5409-average-industry-rates?lang=en_U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E6540-BAA1-0D47-87AB-490581110D04}">
  <dimension ref="A1:T19"/>
  <sheetViews>
    <sheetView tabSelected="1" zoomScale="130" zoomScaleNormal="130" workbookViewId="0">
      <selection activeCell="I6" sqref="I6"/>
    </sheetView>
  </sheetViews>
  <sheetFormatPr baseColWidth="10" defaultColWidth="11" defaultRowHeight="16"/>
  <cols>
    <col min="1" max="1" width="17.1640625" customWidth="1"/>
    <col min="2" max="2" width="21.6640625" style="2" customWidth="1"/>
    <col min="3" max="3" width="47.5" style="2" customWidth="1"/>
    <col min="4" max="6" width="20.5" style="165" customWidth="1"/>
  </cols>
  <sheetData>
    <row r="1" spans="1:20">
      <c r="A1" s="1"/>
      <c r="B1" s="161"/>
      <c r="C1" s="161"/>
      <c r="D1" s="162"/>
      <c r="E1" s="162"/>
      <c r="F1" s="163"/>
      <c r="G1" s="144"/>
      <c r="H1" s="144"/>
      <c r="I1" s="144"/>
      <c r="J1" s="144"/>
      <c r="K1" s="144"/>
      <c r="M1" s="145"/>
      <c r="N1" s="144"/>
      <c r="O1" s="144"/>
      <c r="P1" s="144"/>
      <c r="Q1" s="144"/>
      <c r="R1" s="144"/>
      <c r="S1" s="144"/>
      <c r="T1" s="144"/>
    </row>
    <row r="2" spans="1:20" ht="16" customHeight="1">
      <c r="A2" s="143" t="s">
        <v>226</v>
      </c>
      <c r="B2" s="143"/>
      <c r="C2" s="143"/>
      <c r="D2" s="143"/>
      <c r="E2" s="143"/>
      <c r="F2" s="143"/>
    </row>
    <row r="3" spans="1:20" ht="16" customHeight="1">
      <c r="A3" s="143"/>
      <c r="B3" s="143"/>
      <c r="C3" s="143"/>
      <c r="D3" s="143"/>
      <c r="E3" s="143"/>
      <c r="F3" s="143"/>
    </row>
    <row r="4" spans="1:20" ht="16" customHeight="1">
      <c r="A4" s="53"/>
      <c r="B4" s="53"/>
      <c r="C4" s="53"/>
      <c r="D4" s="53"/>
      <c r="E4" s="53"/>
      <c r="F4" s="164"/>
    </row>
    <row r="5" spans="1:20" ht="20" customHeight="1">
      <c r="A5" s="19" t="s">
        <v>227</v>
      </c>
      <c r="B5" s="19" t="s">
        <v>246</v>
      </c>
      <c r="C5" s="19" t="s">
        <v>247</v>
      </c>
      <c r="D5" s="115" t="s">
        <v>162</v>
      </c>
      <c r="E5" s="115" t="s">
        <v>248</v>
      </c>
      <c r="F5" s="115" t="s">
        <v>249</v>
      </c>
    </row>
    <row r="6" spans="1:20" ht="67" customHeight="1">
      <c r="A6" s="156" t="s">
        <v>164</v>
      </c>
      <c r="B6" s="159" t="s">
        <v>250</v>
      </c>
      <c r="C6" s="158" t="s">
        <v>251</v>
      </c>
      <c r="D6" s="158" t="s">
        <v>278</v>
      </c>
      <c r="E6" s="158"/>
      <c r="F6" s="158"/>
    </row>
    <row r="7" spans="1:20" ht="67" customHeight="1">
      <c r="A7" s="156" t="s">
        <v>165</v>
      </c>
      <c r="B7" s="159" t="s">
        <v>252</v>
      </c>
      <c r="C7" s="158" t="s">
        <v>253</v>
      </c>
      <c r="D7" s="158"/>
      <c r="E7" s="158"/>
      <c r="F7" s="158"/>
    </row>
    <row r="8" spans="1:20" ht="67" customHeight="1">
      <c r="A8" s="156" t="s">
        <v>166</v>
      </c>
      <c r="B8" s="160" t="s">
        <v>254</v>
      </c>
      <c r="C8" s="158" t="s">
        <v>255</v>
      </c>
      <c r="D8" s="158"/>
      <c r="E8" s="158" t="s">
        <v>279</v>
      </c>
      <c r="F8" s="158" t="s">
        <v>281</v>
      </c>
    </row>
    <row r="9" spans="1:20" ht="67" customHeight="1">
      <c r="A9" s="157" t="s">
        <v>167</v>
      </c>
      <c r="B9" s="159" t="s">
        <v>256</v>
      </c>
      <c r="C9" s="158" t="s">
        <v>263</v>
      </c>
      <c r="D9" s="158"/>
      <c r="E9" s="158"/>
      <c r="F9" s="158"/>
    </row>
    <row r="10" spans="1:20" ht="67" customHeight="1">
      <c r="A10" s="157" t="s">
        <v>168</v>
      </c>
      <c r="B10" s="160" t="s">
        <v>257</v>
      </c>
      <c r="C10" s="158" t="s">
        <v>264</v>
      </c>
      <c r="D10" s="158"/>
      <c r="E10" s="158"/>
      <c r="F10" s="158"/>
    </row>
    <row r="11" spans="1:20" ht="67" customHeight="1">
      <c r="A11" s="157" t="s">
        <v>169</v>
      </c>
      <c r="B11" s="159" t="s">
        <v>258</v>
      </c>
      <c r="C11" s="158" t="s">
        <v>259</v>
      </c>
      <c r="D11" s="158" t="s">
        <v>274</v>
      </c>
      <c r="E11" s="158"/>
      <c r="F11" s="158"/>
    </row>
    <row r="12" spans="1:20" ht="67" customHeight="1">
      <c r="A12" s="157" t="s">
        <v>170</v>
      </c>
      <c r="B12" s="160" t="s">
        <v>261</v>
      </c>
      <c r="C12" s="158" t="s">
        <v>260</v>
      </c>
      <c r="D12" s="158" t="s">
        <v>274</v>
      </c>
      <c r="E12" s="158"/>
      <c r="F12" s="158" t="s">
        <v>280</v>
      </c>
    </row>
    <row r="13" spans="1:20" ht="67" customHeight="1">
      <c r="A13" s="157" t="s">
        <v>171</v>
      </c>
      <c r="B13" s="160" t="s">
        <v>262</v>
      </c>
      <c r="C13" s="158" t="s">
        <v>265</v>
      </c>
      <c r="D13" s="158" t="s">
        <v>275</v>
      </c>
      <c r="E13" s="158" t="s">
        <v>279</v>
      </c>
      <c r="F13" s="158" t="s">
        <v>282</v>
      </c>
    </row>
    <row r="14" spans="1:20" ht="67" customHeight="1">
      <c r="A14" s="157" t="s">
        <v>175</v>
      </c>
      <c r="B14" s="160" t="s">
        <v>266</v>
      </c>
      <c r="C14" s="158" t="s">
        <v>272</v>
      </c>
      <c r="D14" s="158" t="s">
        <v>276</v>
      </c>
      <c r="E14" s="158"/>
      <c r="F14" s="158"/>
    </row>
    <row r="15" spans="1:20" ht="67" customHeight="1">
      <c r="A15" s="157" t="s">
        <v>172</v>
      </c>
      <c r="B15" s="160" t="s">
        <v>273</v>
      </c>
      <c r="C15" s="158" t="s">
        <v>271</v>
      </c>
      <c r="D15" s="158" t="s">
        <v>277</v>
      </c>
      <c r="E15" s="158" t="s">
        <v>279</v>
      </c>
      <c r="F15" s="158" t="s">
        <v>281</v>
      </c>
    </row>
    <row r="16" spans="1:20" ht="67" customHeight="1">
      <c r="A16" s="157" t="s">
        <v>173</v>
      </c>
      <c r="B16" s="160" t="s">
        <v>268</v>
      </c>
      <c r="C16" s="158" t="s">
        <v>269</v>
      </c>
      <c r="D16" s="158"/>
      <c r="E16" s="158"/>
      <c r="F16" s="158"/>
    </row>
    <row r="17" spans="1:6" ht="67" customHeight="1">
      <c r="A17" s="157" t="s">
        <v>174</v>
      </c>
      <c r="B17" s="159" t="s">
        <v>267</v>
      </c>
      <c r="C17" s="158" t="s">
        <v>270</v>
      </c>
      <c r="D17" s="158"/>
      <c r="E17" s="158" t="s">
        <v>279</v>
      </c>
      <c r="F17" s="158" t="s">
        <v>281</v>
      </c>
    </row>
    <row r="18" spans="1:6">
      <c r="B18" s="32"/>
    </row>
    <row r="19" spans="1:6">
      <c r="B19" s="32"/>
    </row>
  </sheetData>
  <mergeCells count="3">
    <mergeCell ref="G1:K1"/>
    <mergeCell ref="M1:T1"/>
    <mergeCell ref="A2:F3"/>
  </mergeCells>
  <printOptions horizontalCentered="1"/>
  <pageMargins left="0.25" right="0.25" top="0.75" bottom="0.75" header="0.3" footer="0.3"/>
  <pageSetup scale="7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994E1-EC9A-284B-A659-277A9284E262}">
  <dimension ref="A1:AE43"/>
  <sheetViews>
    <sheetView topLeftCell="A35" zoomScale="130" zoomScaleNormal="130" workbookViewId="0">
      <pane xSplit="1" topLeftCell="B1" activePane="topRight" state="frozen"/>
      <selection pane="topRight" activeCell="H42" sqref="H42"/>
    </sheetView>
  </sheetViews>
  <sheetFormatPr baseColWidth="10" defaultColWidth="11" defaultRowHeight="16"/>
  <cols>
    <col min="1" max="1" width="32.33203125" customWidth="1"/>
    <col min="2" max="16" width="15.83203125" customWidth="1"/>
    <col min="17" max="17" width="5" customWidth="1"/>
    <col min="18" max="18" width="19" customWidth="1"/>
    <col min="23" max="23" width="13" customWidth="1"/>
  </cols>
  <sheetData>
    <row r="1" spans="1:31">
      <c r="A1" s="1"/>
      <c r="B1" s="1"/>
      <c r="C1" s="1"/>
      <c r="D1" s="1"/>
      <c r="E1" s="1"/>
      <c r="F1" s="1"/>
      <c r="H1" s="29"/>
      <c r="I1" s="29"/>
      <c r="J1" s="29"/>
      <c r="K1" s="29"/>
      <c r="L1" s="29"/>
      <c r="M1" s="29"/>
      <c r="N1" s="29"/>
      <c r="O1" s="29"/>
      <c r="P1" s="29"/>
      <c r="Q1" s="29"/>
      <c r="R1" s="144"/>
      <c r="S1" s="144"/>
      <c r="T1" s="144"/>
      <c r="U1" s="144"/>
      <c r="V1" s="144"/>
      <c r="X1" s="145"/>
      <c r="Y1" s="144"/>
      <c r="Z1" s="144"/>
      <c r="AA1" s="144"/>
      <c r="AB1" s="144"/>
      <c r="AC1" s="144"/>
      <c r="AD1" s="144"/>
      <c r="AE1" s="144"/>
    </row>
    <row r="2" spans="1:31" ht="16" customHeight="1">
      <c r="A2" s="143" t="s">
        <v>81</v>
      </c>
      <c r="B2" s="143"/>
      <c r="C2" s="143"/>
      <c r="D2" s="143"/>
      <c r="E2" s="143"/>
      <c r="F2" s="143"/>
      <c r="G2" s="143"/>
      <c r="H2" s="143"/>
      <c r="I2" s="143"/>
      <c r="J2" s="143"/>
      <c r="K2" s="68"/>
      <c r="L2" s="54"/>
      <c r="M2" s="85"/>
      <c r="N2" s="75"/>
      <c r="O2" s="91"/>
      <c r="P2" s="86"/>
      <c r="Q2" s="29"/>
    </row>
    <row r="3" spans="1:31" ht="16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68"/>
      <c r="L3" s="54"/>
      <c r="M3" s="85"/>
      <c r="N3" s="75"/>
      <c r="O3" s="91"/>
      <c r="P3" s="86"/>
      <c r="Q3" s="29"/>
    </row>
    <row r="4" spans="1:31" s="22" customFormat="1" ht="18" customHeight="1">
      <c r="A4" s="35"/>
      <c r="B4" s="35"/>
      <c r="C4" s="35"/>
      <c r="D4" s="35"/>
      <c r="E4" s="35"/>
      <c r="F4" s="35"/>
      <c r="G4" s="35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31" s="32" customFormat="1" ht="18" customHeight="1">
      <c r="A5" s="31"/>
      <c r="B5" s="104">
        <v>43574</v>
      </c>
      <c r="C5" s="104">
        <v>43604</v>
      </c>
      <c r="D5" s="104">
        <v>43635</v>
      </c>
      <c r="E5" s="104">
        <v>43665</v>
      </c>
      <c r="F5" s="104">
        <v>43696</v>
      </c>
      <c r="G5" s="104">
        <v>43727</v>
      </c>
      <c r="H5" s="104">
        <v>43757</v>
      </c>
      <c r="I5" s="104">
        <v>43788</v>
      </c>
      <c r="J5" s="104">
        <v>43818</v>
      </c>
      <c r="K5" s="104">
        <v>43831</v>
      </c>
      <c r="L5" s="104">
        <v>43862</v>
      </c>
      <c r="M5" s="104">
        <v>43891</v>
      </c>
      <c r="N5" s="104">
        <v>43922</v>
      </c>
      <c r="O5" s="104">
        <v>43952</v>
      </c>
      <c r="P5" s="104">
        <v>44002</v>
      </c>
      <c r="Q5" s="31"/>
      <c r="R5"/>
      <c r="S5"/>
      <c r="T5"/>
      <c r="U5"/>
      <c r="W5"/>
    </row>
    <row r="6" spans="1:31" s="32" customFormat="1" ht="22" customHeight="1">
      <c r="A6" s="33" t="s">
        <v>45</v>
      </c>
      <c r="B6" s="40">
        <v>5760</v>
      </c>
      <c r="C6" s="39">
        <v>7040</v>
      </c>
      <c r="D6" s="40">
        <v>6140</v>
      </c>
      <c r="E6" s="39">
        <v>7450</v>
      </c>
      <c r="F6" s="40">
        <v>6800</v>
      </c>
      <c r="G6" s="39">
        <v>6050</v>
      </c>
      <c r="H6" s="40">
        <v>6810</v>
      </c>
      <c r="I6" s="39">
        <v>6430</v>
      </c>
      <c r="J6" s="40">
        <v>7660</v>
      </c>
      <c r="K6" s="69">
        <v>8720</v>
      </c>
      <c r="L6" s="40">
        <v>9660</v>
      </c>
      <c r="M6" s="95">
        <v>9970</v>
      </c>
      <c r="N6" s="40">
        <v>14001</v>
      </c>
      <c r="O6" s="69">
        <v>16300</v>
      </c>
      <c r="P6" s="55">
        <v>16789</v>
      </c>
      <c r="Q6" s="31"/>
      <c r="S6" s="125">
        <v>43574</v>
      </c>
      <c r="T6" s="125">
        <v>43604</v>
      </c>
      <c r="U6" s="125">
        <v>43635</v>
      </c>
      <c r="V6" s="105" t="s">
        <v>199</v>
      </c>
      <c r="W6"/>
    </row>
    <row r="7" spans="1:31" s="32" customFormat="1" ht="22" customHeight="1">
      <c r="A7" s="33" t="s">
        <v>46</v>
      </c>
      <c r="B7" s="40">
        <v>4420</v>
      </c>
      <c r="C7" s="39">
        <v>5510</v>
      </c>
      <c r="D7" s="40">
        <v>4910</v>
      </c>
      <c r="E7" s="39">
        <v>6160</v>
      </c>
      <c r="F7" s="40">
        <v>5210</v>
      </c>
      <c r="G7" s="39">
        <v>4690</v>
      </c>
      <c r="H7" s="40">
        <v>5270</v>
      </c>
      <c r="I7" s="39">
        <v>4960</v>
      </c>
      <c r="J7" s="40">
        <v>6270</v>
      </c>
      <c r="K7" s="69">
        <v>6930</v>
      </c>
      <c r="L7" s="40">
        <v>7710</v>
      </c>
      <c r="M7" s="95">
        <v>8003</v>
      </c>
      <c r="N7" s="40">
        <v>11800</v>
      </c>
      <c r="O7" s="69">
        <v>13730</v>
      </c>
      <c r="P7" s="55">
        <v>14141</v>
      </c>
      <c r="Q7" s="31"/>
      <c r="R7" s="33" t="s">
        <v>46</v>
      </c>
      <c r="S7" s="95">
        <v>4420</v>
      </c>
      <c r="T7" s="95">
        <v>5510</v>
      </c>
      <c r="U7" s="95">
        <v>4910</v>
      </c>
      <c r="V7" s="116">
        <f>+SUM(S7:U7)</f>
        <v>14840</v>
      </c>
      <c r="W7"/>
    </row>
    <row r="8" spans="1:31" s="32" customFormat="1" ht="22" customHeight="1">
      <c r="A8" s="33" t="s">
        <v>50</v>
      </c>
      <c r="B8" s="40">
        <v>25000</v>
      </c>
      <c r="C8" s="39">
        <v>30400</v>
      </c>
      <c r="D8" s="40">
        <v>25000</v>
      </c>
      <c r="E8" s="39">
        <v>24800</v>
      </c>
      <c r="F8" s="40">
        <v>26200</v>
      </c>
      <c r="G8" s="39">
        <v>24800</v>
      </c>
      <c r="H8" s="40">
        <v>29500</v>
      </c>
      <c r="I8" s="39">
        <v>25810</v>
      </c>
      <c r="J8" s="40">
        <v>25000</v>
      </c>
      <c r="K8" s="69">
        <v>33200</v>
      </c>
      <c r="L8" s="40">
        <v>35700</v>
      </c>
      <c r="M8" s="95">
        <v>35400</v>
      </c>
      <c r="N8" s="40">
        <v>52400</v>
      </c>
      <c r="O8" s="69">
        <v>59100</v>
      </c>
      <c r="P8" s="55">
        <v>60873</v>
      </c>
      <c r="Q8" s="31"/>
      <c r="R8" s="33" t="s">
        <v>51</v>
      </c>
      <c r="S8" s="95">
        <v>8531</v>
      </c>
      <c r="T8" s="95">
        <v>10831</v>
      </c>
      <c r="U8" s="95">
        <v>8150</v>
      </c>
      <c r="V8" s="116">
        <f t="shared" ref="V8:V12" si="0">+SUM(S8:U8)</f>
        <v>27512</v>
      </c>
      <c r="W8"/>
    </row>
    <row r="9" spans="1:31" s="32" customFormat="1" ht="22" customHeight="1">
      <c r="A9" s="33" t="s">
        <v>47</v>
      </c>
      <c r="B9" s="41">
        <v>4.34</v>
      </c>
      <c r="C9" s="34">
        <v>4.32</v>
      </c>
      <c r="D9" s="41">
        <v>4.07</v>
      </c>
      <c r="E9" s="34">
        <v>3.33</v>
      </c>
      <c r="F9" s="41">
        <v>3.85</v>
      </c>
      <c r="G9" s="34">
        <v>4.0999999999999996</v>
      </c>
      <c r="H9" s="41">
        <v>4.33</v>
      </c>
      <c r="I9" s="34">
        <v>4.01</v>
      </c>
      <c r="J9" s="41">
        <v>3.27</v>
      </c>
      <c r="K9" s="17">
        <v>3.81</v>
      </c>
      <c r="L9" s="41">
        <v>3.69</v>
      </c>
      <c r="M9" s="96">
        <v>3.55</v>
      </c>
      <c r="N9" s="41">
        <v>3.74</v>
      </c>
      <c r="O9" s="17">
        <v>3.63</v>
      </c>
      <c r="P9" s="56">
        <v>3.71</v>
      </c>
      <c r="Q9" s="31"/>
      <c r="V9" s="117"/>
      <c r="W9" s="147" t="s">
        <v>198</v>
      </c>
    </row>
    <row r="10" spans="1:31" s="32" customFormat="1" ht="22" customHeight="1">
      <c r="A10" s="33" t="s">
        <v>48</v>
      </c>
      <c r="B10" s="42">
        <v>0.39</v>
      </c>
      <c r="C10" s="37">
        <v>0.46</v>
      </c>
      <c r="D10" s="42">
        <v>0.49</v>
      </c>
      <c r="E10" s="37">
        <v>0.59</v>
      </c>
      <c r="F10" s="42">
        <v>0.48</v>
      </c>
      <c r="G10" s="37">
        <v>0.45</v>
      </c>
      <c r="H10" s="42">
        <v>0.46</v>
      </c>
      <c r="I10" s="37">
        <v>0.47</v>
      </c>
      <c r="J10" s="42">
        <v>0.57999999999999996</v>
      </c>
      <c r="K10" s="70">
        <v>0.49</v>
      </c>
      <c r="L10" s="42">
        <v>0.51</v>
      </c>
      <c r="M10" s="97">
        <v>0.48</v>
      </c>
      <c r="N10" s="42">
        <v>0.45</v>
      </c>
      <c r="O10" s="70">
        <v>0.36</v>
      </c>
      <c r="P10" s="57">
        <v>0.41</v>
      </c>
      <c r="Q10" s="31"/>
      <c r="S10" s="125">
        <v>43922</v>
      </c>
      <c r="T10" s="125">
        <v>43952</v>
      </c>
      <c r="U10" s="125">
        <v>44002</v>
      </c>
      <c r="V10" s="105" t="s">
        <v>199</v>
      </c>
      <c r="W10" s="147"/>
    </row>
    <row r="11" spans="1:31" s="32" customFormat="1" ht="22" customHeight="1">
      <c r="A11" s="33" t="s">
        <v>49</v>
      </c>
      <c r="B11" s="43">
        <v>0.12638888888888888</v>
      </c>
      <c r="C11" s="38">
        <v>0.11875000000000001</v>
      </c>
      <c r="D11" s="43">
        <v>0.10972222222222222</v>
      </c>
      <c r="E11" s="38">
        <v>8.819444444444445E-2</v>
      </c>
      <c r="F11" s="43">
        <v>0.11805555555555557</v>
      </c>
      <c r="G11" s="38">
        <v>0.12569444444444444</v>
      </c>
      <c r="H11" s="43">
        <v>0.13333333333333333</v>
      </c>
      <c r="I11" s="38">
        <v>0.12152777777777778</v>
      </c>
      <c r="J11" s="43">
        <v>9.7222222222222224E-2</v>
      </c>
      <c r="K11" s="71">
        <v>0.1076388888888889</v>
      </c>
      <c r="L11" s="43">
        <v>0.10416666666666667</v>
      </c>
      <c r="M11" s="98">
        <v>0.10555555555555556</v>
      </c>
      <c r="N11" s="43">
        <v>9.6527777777777768E-2</v>
      </c>
      <c r="O11" s="71">
        <v>9.9999999999999992E-2</v>
      </c>
      <c r="P11" s="58">
        <v>0.10486111111111111</v>
      </c>
      <c r="Q11" s="31"/>
      <c r="R11" s="33" t="s">
        <v>46</v>
      </c>
      <c r="S11" s="95">
        <v>11800</v>
      </c>
      <c r="T11" s="95">
        <v>13730</v>
      </c>
      <c r="U11" s="95">
        <v>14141</v>
      </c>
      <c r="V11" s="116">
        <f t="shared" si="0"/>
        <v>39671</v>
      </c>
      <c r="W11" s="118">
        <v>0.91</v>
      </c>
    </row>
    <row r="12" spans="1:31" s="32" customFormat="1" ht="22" customHeight="1">
      <c r="A12" s="33" t="s">
        <v>51</v>
      </c>
      <c r="B12" s="40">
        <v>8531</v>
      </c>
      <c r="C12" s="39">
        <v>10831</v>
      </c>
      <c r="D12" s="40">
        <v>8150</v>
      </c>
      <c r="E12" s="39">
        <v>7863</v>
      </c>
      <c r="F12" s="40">
        <v>8546</v>
      </c>
      <c r="G12" s="39">
        <v>8113</v>
      </c>
      <c r="H12" s="40">
        <v>10321</v>
      </c>
      <c r="I12" s="39">
        <v>6915</v>
      </c>
      <c r="J12" s="40">
        <v>5463</v>
      </c>
      <c r="K12" s="69">
        <v>8579</v>
      </c>
      <c r="L12" s="40">
        <v>9995</v>
      </c>
      <c r="M12" s="95">
        <v>9395</v>
      </c>
      <c r="N12" s="40">
        <v>13020</v>
      </c>
      <c r="O12" s="69">
        <v>15709</v>
      </c>
      <c r="P12" s="55">
        <v>16180</v>
      </c>
      <c r="Q12" s="31"/>
      <c r="R12" s="33" t="s">
        <v>51</v>
      </c>
      <c r="S12" s="95">
        <v>13020</v>
      </c>
      <c r="T12" s="95">
        <v>15709</v>
      </c>
      <c r="U12" s="95">
        <v>16180</v>
      </c>
      <c r="V12" s="116">
        <f t="shared" si="0"/>
        <v>44909</v>
      </c>
      <c r="W12" s="118">
        <v>0.48</v>
      </c>
    </row>
    <row r="13" spans="1:31" s="32" customFormat="1" ht="22" customHeight="1">
      <c r="A13" s="33" t="s">
        <v>126</v>
      </c>
      <c r="B13" s="42" t="s">
        <v>136</v>
      </c>
      <c r="C13" s="37" t="s">
        <v>135</v>
      </c>
      <c r="D13" s="42" t="s">
        <v>134</v>
      </c>
      <c r="E13" s="37" t="s">
        <v>133</v>
      </c>
      <c r="F13" s="42" t="s">
        <v>132</v>
      </c>
      <c r="G13" s="37" t="s">
        <v>131</v>
      </c>
      <c r="H13" s="42" t="s">
        <v>130</v>
      </c>
      <c r="I13" s="37" t="s">
        <v>129</v>
      </c>
      <c r="J13" s="42" t="s">
        <v>128</v>
      </c>
      <c r="K13" s="70" t="s">
        <v>127</v>
      </c>
      <c r="L13" s="42" t="s">
        <v>142</v>
      </c>
      <c r="M13" s="97" t="s">
        <v>148</v>
      </c>
      <c r="N13" s="42" t="s">
        <v>178</v>
      </c>
      <c r="O13" s="70" t="s">
        <v>191</v>
      </c>
      <c r="P13" s="99" t="s">
        <v>192</v>
      </c>
      <c r="Q13" s="31"/>
    </row>
    <row r="14" spans="1:31">
      <c r="A14" s="46" t="s">
        <v>52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31">
      <c r="A15" s="30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15" t="s">
        <v>208</v>
      </c>
    </row>
    <row r="16" spans="1:31">
      <c r="A16" s="30"/>
      <c r="B16" s="146" t="s">
        <v>77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92"/>
      <c r="P16" s="87"/>
      <c r="Q16" s="29"/>
      <c r="R16" t="s">
        <v>209</v>
      </c>
    </row>
    <row r="17" spans="1:17">
      <c r="A17" s="29"/>
      <c r="B17" s="104">
        <v>43574</v>
      </c>
      <c r="C17" s="104">
        <v>43604</v>
      </c>
      <c r="D17" s="104">
        <v>43635</v>
      </c>
      <c r="E17" s="104">
        <v>43665</v>
      </c>
      <c r="F17" s="104">
        <v>43696</v>
      </c>
      <c r="G17" s="104">
        <v>43727</v>
      </c>
      <c r="H17" s="104">
        <v>43757</v>
      </c>
      <c r="I17" s="104">
        <v>43788</v>
      </c>
      <c r="J17" s="104">
        <v>43818</v>
      </c>
      <c r="K17" s="104">
        <v>43831</v>
      </c>
      <c r="L17" s="104">
        <v>43862</v>
      </c>
      <c r="M17" s="104">
        <v>43891</v>
      </c>
      <c r="N17" s="104">
        <v>43922</v>
      </c>
      <c r="O17" s="104">
        <v>43952</v>
      </c>
      <c r="P17" s="104">
        <v>43983</v>
      </c>
      <c r="Q17" s="29"/>
    </row>
    <row r="18" spans="1:17" ht="17">
      <c r="A18" s="45">
        <v>1</v>
      </c>
      <c r="B18" s="51" t="s">
        <v>53</v>
      </c>
      <c r="C18" s="51" t="s">
        <v>53</v>
      </c>
      <c r="D18" s="51" t="s">
        <v>53</v>
      </c>
      <c r="E18" s="51" t="s">
        <v>53</v>
      </c>
      <c r="F18" s="51" t="s">
        <v>53</v>
      </c>
      <c r="G18" s="51" t="s">
        <v>53</v>
      </c>
      <c r="H18" s="51" t="s">
        <v>53</v>
      </c>
      <c r="I18" s="52" t="s">
        <v>53</v>
      </c>
      <c r="J18" s="51" t="s">
        <v>53</v>
      </c>
      <c r="K18" s="60" t="s">
        <v>53</v>
      </c>
      <c r="L18" s="72" t="s">
        <v>53</v>
      </c>
      <c r="M18" s="76" t="s">
        <v>53</v>
      </c>
      <c r="N18" s="76" t="s">
        <v>53</v>
      </c>
      <c r="O18" s="76" t="s">
        <v>53</v>
      </c>
      <c r="P18" s="76" t="s">
        <v>53</v>
      </c>
      <c r="Q18" s="29"/>
    </row>
    <row r="19" spans="1:17" ht="51">
      <c r="A19" s="45">
        <v>2</v>
      </c>
      <c r="B19" s="51" t="s">
        <v>229</v>
      </c>
      <c r="C19" s="51" t="s">
        <v>229</v>
      </c>
      <c r="D19" s="51" t="s">
        <v>229</v>
      </c>
      <c r="E19" s="51" t="s">
        <v>229</v>
      </c>
      <c r="F19" s="51" t="s">
        <v>229</v>
      </c>
      <c r="G19" s="51" t="s">
        <v>229</v>
      </c>
      <c r="H19" s="51" t="s">
        <v>54</v>
      </c>
      <c r="I19" s="52" t="s">
        <v>236</v>
      </c>
      <c r="J19" s="51" t="s">
        <v>236</v>
      </c>
      <c r="K19" s="60" t="s">
        <v>236</v>
      </c>
      <c r="L19" s="72" t="s">
        <v>236</v>
      </c>
      <c r="M19" s="76" t="s">
        <v>236</v>
      </c>
      <c r="N19" s="76" t="s">
        <v>236</v>
      </c>
      <c r="O19" s="76" t="s">
        <v>236</v>
      </c>
      <c r="P19" s="76" t="s">
        <v>236</v>
      </c>
      <c r="Q19" s="29"/>
    </row>
    <row r="20" spans="1:17" ht="68">
      <c r="A20" s="45">
        <v>3</v>
      </c>
      <c r="B20" s="51" t="s">
        <v>233</v>
      </c>
      <c r="C20" s="51" t="s">
        <v>228</v>
      </c>
      <c r="D20" s="51" t="s">
        <v>54</v>
      </c>
      <c r="E20" s="51" t="s">
        <v>54</v>
      </c>
      <c r="F20" s="51" t="s">
        <v>54</v>
      </c>
      <c r="G20" s="51" t="s">
        <v>54</v>
      </c>
      <c r="H20" s="51" t="s">
        <v>229</v>
      </c>
      <c r="I20" s="52" t="s">
        <v>54</v>
      </c>
      <c r="J20" s="51" t="s">
        <v>80</v>
      </c>
      <c r="K20" s="60" t="s">
        <v>229</v>
      </c>
      <c r="L20" s="72" t="s">
        <v>229</v>
      </c>
      <c r="M20" s="76" t="s">
        <v>230</v>
      </c>
      <c r="N20" s="77" t="s">
        <v>231</v>
      </c>
      <c r="O20" s="76" t="s">
        <v>231</v>
      </c>
      <c r="P20" s="76" t="s">
        <v>229</v>
      </c>
      <c r="Q20" s="29"/>
    </row>
    <row r="21" spans="1:17" ht="68">
      <c r="A21" s="45">
        <v>4</v>
      </c>
      <c r="B21" s="51" t="s">
        <v>54</v>
      </c>
      <c r="C21" s="51" t="s">
        <v>232</v>
      </c>
      <c r="D21" s="51" t="s">
        <v>233</v>
      </c>
      <c r="E21" s="51" t="s">
        <v>55</v>
      </c>
      <c r="F21" s="51" t="s">
        <v>234</v>
      </c>
      <c r="G21" s="51" t="s">
        <v>232</v>
      </c>
      <c r="H21" s="51" t="s">
        <v>232</v>
      </c>
      <c r="I21" s="52" t="s">
        <v>229</v>
      </c>
      <c r="J21" s="51" t="s">
        <v>54</v>
      </c>
      <c r="K21" s="60" t="s">
        <v>54</v>
      </c>
      <c r="L21" s="72" t="s">
        <v>230</v>
      </c>
      <c r="M21" s="76" t="s">
        <v>229</v>
      </c>
      <c r="N21" s="76" t="s">
        <v>230</v>
      </c>
      <c r="O21" s="76" t="s">
        <v>230</v>
      </c>
      <c r="P21" s="76" t="s">
        <v>230</v>
      </c>
      <c r="Q21" s="29"/>
    </row>
    <row r="22" spans="1:17" ht="68">
      <c r="A22" s="45">
        <v>5</v>
      </c>
      <c r="B22" s="51" t="s">
        <v>235</v>
      </c>
      <c r="C22" s="51" t="s">
        <v>54</v>
      </c>
      <c r="D22" s="51" t="s">
        <v>232</v>
      </c>
      <c r="E22" s="51" t="s">
        <v>234</v>
      </c>
      <c r="F22" s="51" t="s">
        <v>55</v>
      </c>
      <c r="G22" s="51" t="s">
        <v>234</v>
      </c>
      <c r="H22" s="51" t="s">
        <v>233</v>
      </c>
      <c r="I22" s="52" t="s">
        <v>234</v>
      </c>
      <c r="J22" s="51" t="s">
        <v>230</v>
      </c>
      <c r="K22" s="60" t="s">
        <v>233</v>
      </c>
      <c r="L22" s="72" t="s">
        <v>54</v>
      </c>
      <c r="M22" s="76" t="s">
        <v>233</v>
      </c>
      <c r="N22" s="76" t="s">
        <v>229</v>
      </c>
      <c r="O22" s="76" t="s">
        <v>229</v>
      </c>
      <c r="P22" s="51" t="s">
        <v>231</v>
      </c>
      <c r="Q22" s="29"/>
    </row>
    <row r="23" spans="1:17" ht="68">
      <c r="A23" s="45">
        <v>6</v>
      </c>
      <c r="B23" s="51" t="s">
        <v>73</v>
      </c>
      <c r="C23" s="51" t="s">
        <v>233</v>
      </c>
      <c r="D23" s="51" t="s">
        <v>228</v>
      </c>
      <c r="E23" s="51" t="s">
        <v>233</v>
      </c>
      <c r="F23" s="51" t="s">
        <v>228</v>
      </c>
      <c r="G23" s="51" t="s">
        <v>236</v>
      </c>
      <c r="H23" s="51" t="s">
        <v>234</v>
      </c>
      <c r="I23" s="52" t="s">
        <v>230</v>
      </c>
      <c r="J23" s="51" t="s">
        <v>229</v>
      </c>
      <c r="K23" s="60" t="s">
        <v>230</v>
      </c>
      <c r="L23" s="72" t="s">
        <v>228</v>
      </c>
      <c r="M23" s="76" t="s">
        <v>54</v>
      </c>
      <c r="N23" s="76" t="s">
        <v>234</v>
      </c>
      <c r="O23" s="76" t="s">
        <v>234</v>
      </c>
      <c r="P23" s="76" t="s">
        <v>234</v>
      </c>
    </row>
    <row r="24" spans="1:17" ht="68">
      <c r="A24" s="45">
        <v>7</v>
      </c>
      <c r="B24" s="51" t="s">
        <v>232</v>
      </c>
      <c r="C24" s="51" t="s">
        <v>234</v>
      </c>
      <c r="D24" s="51" t="s">
        <v>55</v>
      </c>
      <c r="E24" s="51" t="s">
        <v>73</v>
      </c>
      <c r="F24" s="51" t="s">
        <v>236</v>
      </c>
      <c r="G24" s="51" t="s">
        <v>233</v>
      </c>
      <c r="H24" s="51" t="s">
        <v>55</v>
      </c>
      <c r="I24" s="52" t="s">
        <v>228</v>
      </c>
      <c r="J24" s="51" t="s">
        <v>228</v>
      </c>
      <c r="K24" s="61" t="s">
        <v>61</v>
      </c>
      <c r="L24" s="73" t="s">
        <v>61</v>
      </c>
      <c r="M24" s="76" t="s">
        <v>234</v>
      </c>
      <c r="N24" s="76" t="s">
        <v>228</v>
      </c>
      <c r="O24" s="76" t="s">
        <v>228</v>
      </c>
      <c r="P24" s="76" t="s">
        <v>228</v>
      </c>
    </row>
    <row r="25" spans="1:17" ht="68">
      <c r="A25" s="45">
        <v>8</v>
      </c>
      <c r="B25" s="51" t="s">
        <v>228</v>
      </c>
      <c r="C25" s="51" t="s">
        <v>73</v>
      </c>
      <c r="D25" s="51" t="s">
        <v>236</v>
      </c>
      <c r="E25" s="51" t="s">
        <v>232</v>
      </c>
      <c r="F25" s="51" t="s">
        <v>232</v>
      </c>
      <c r="G25" s="51" t="s">
        <v>228</v>
      </c>
      <c r="H25" s="51" t="s">
        <v>235</v>
      </c>
      <c r="I25" s="52" t="s">
        <v>233</v>
      </c>
      <c r="J25" s="51" t="s">
        <v>233</v>
      </c>
      <c r="K25" s="60" t="s">
        <v>234</v>
      </c>
      <c r="L25" s="72" t="s">
        <v>233</v>
      </c>
      <c r="M25" s="77" t="s">
        <v>61</v>
      </c>
      <c r="N25" s="76" t="s">
        <v>54</v>
      </c>
      <c r="O25" s="76" t="s">
        <v>232</v>
      </c>
      <c r="P25" s="76" t="s">
        <v>54</v>
      </c>
    </row>
    <row r="26" spans="1:17" ht="68">
      <c r="A26" s="45">
        <v>9</v>
      </c>
      <c r="B26" s="51" t="s">
        <v>237</v>
      </c>
      <c r="C26" s="51" t="s">
        <v>235</v>
      </c>
      <c r="D26" s="51" t="s">
        <v>73</v>
      </c>
      <c r="E26" s="51" t="s">
        <v>236</v>
      </c>
      <c r="F26" s="51" t="s">
        <v>233</v>
      </c>
      <c r="G26" s="51" t="s">
        <v>55</v>
      </c>
      <c r="H26" s="51" t="s">
        <v>236</v>
      </c>
      <c r="I26" s="52" t="s">
        <v>55</v>
      </c>
      <c r="J26" s="51" t="s">
        <v>55</v>
      </c>
      <c r="K26" s="60" t="s">
        <v>228</v>
      </c>
      <c r="L26" s="72" t="s">
        <v>234</v>
      </c>
      <c r="M26" s="76" t="s">
        <v>228</v>
      </c>
      <c r="N26" s="76" t="s">
        <v>233</v>
      </c>
      <c r="O26" s="76" t="s">
        <v>238</v>
      </c>
      <c r="P26" s="76" t="s">
        <v>233</v>
      </c>
    </row>
    <row r="27" spans="1:17" ht="51">
      <c r="A27" s="45">
        <v>10</v>
      </c>
      <c r="B27" s="51" t="s">
        <v>234</v>
      </c>
      <c r="C27" s="51" t="s">
        <v>237</v>
      </c>
      <c r="D27" s="51" t="s">
        <v>237</v>
      </c>
      <c r="E27" s="51" t="s">
        <v>235</v>
      </c>
      <c r="F27" s="51" t="s">
        <v>237</v>
      </c>
      <c r="G27" s="51" t="s">
        <v>235</v>
      </c>
      <c r="H27" s="51" t="s">
        <v>228</v>
      </c>
      <c r="I27" s="52" t="s">
        <v>231</v>
      </c>
      <c r="J27" s="51" t="s">
        <v>231</v>
      </c>
      <c r="K27" s="60" t="s">
        <v>235</v>
      </c>
      <c r="L27" s="72" t="s">
        <v>231</v>
      </c>
      <c r="M27" s="76" t="s">
        <v>231</v>
      </c>
      <c r="N27" s="76" t="s">
        <v>235</v>
      </c>
      <c r="O27" s="76" t="s">
        <v>54</v>
      </c>
      <c r="P27" s="76" t="s">
        <v>235</v>
      </c>
    </row>
    <row r="28" spans="1:17" ht="51">
      <c r="A28" s="45">
        <v>11</v>
      </c>
      <c r="B28" s="51" t="s">
        <v>59</v>
      </c>
      <c r="C28" s="51" t="s">
        <v>55</v>
      </c>
      <c r="D28" s="51" t="s">
        <v>235</v>
      </c>
      <c r="E28" s="51" t="s">
        <v>228</v>
      </c>
      <c r="F28" s="51" t="s">
        <v>58</v>
      </c>
      <c r="G28" s="51" t="s">
        <v>56</v>
      </c>
      <c r="H28" s="51" t="s">
        <v>56</v>
      </c>
      <c r="I28" s="52" t="s">
        <v>232</v>
      </c>
      <c r="J28" s="51" t="s">
        <v>65</v>
      </c>
      <c r="K28" s="60" t="s">
        <v>231</v>
      </c>
      <c r="L28" s="72" t="s">
        <v>235</v>
      </c>
      <c r="M28" s="76" t="s">
        <v>235</v>
      </c>
      <c r="N28" s="76" t="s">
        <v>238</v>
      </c>
      <c r="O28" s="76" t="s">
        <v>58</v>
      </c>
      <c r="P28" s="76" t="s">
        <v>238</v>
      </c>
    </row>
    <row r="29" spans="1:17" ht="51">
      <c r="A29" s="45">
        <v>12</v>
      </c>
      <c r="B29" s="51" t="s">
        <v>74</v>
      </c>
      <c r="C29" s="51" t="s">
        <v>236</v>
      </c>
      <c r="D29" s="51" t="s">
        <v>234</v>
      </c>
      <c r="E29" s="51" t="s">
        <v>237</v>
      </c>
      <c r="F29" s="51" t="s">
        <v>59</v>
      </c>
      <c r="G29" s="51" t="s">
        <v>57</v>
      </c>
      <c r="H29" s="51" t="s">
        <v>60</v>
      </c>
      <c r="I29" s="52" t="s">
        <v>56</v>
      </c>
      <c r="J29" s="51" t="s">
        <v>239</v>
      </c>
      <c r="K29" s="60" t="s">
        <v>55</v>
      </c>
      <c r="L29" s="72" t="s">
        <v>55</v>
      </c>
      <c r="M29" s="76" t="s">
        <v>232</v>
      </c>
      <c r="N29" s="76" t="s">
        <v>78</v>
      </c>
      <c r="O29" s="76" t="s">
        <v>78</v>
      </c>
      <c r="P29" s="76" t="s">
        <v>78</v>
      </c>
    </row>
    <row r="30" spans="1:17" ht="68">
      <c r="A30" s="45">
        <v>13</v>
      </c>
      <c r="B30" s="51" t="s">
        <v>55</v>
      </c>
      <c r="C30" s="51" t="s">
        <v>60</v>
      </c>
      <c r="D30" s="51" t="s">
        <v>60</v>
      </c>
      <c r="E30" s="51" t="s">
        <v>58</v>
      </c>
      <c r="F30" s="51" t="s">
        <v>235</v>
      </c>
      <c r="G30" s="51" t="s">
        <v>58</v>
      </c>
      <c r="H30" s="51" t="s">
        <v>240</v>
      </c>
      <c r="I30" s="52" t="s">
        <v>65</v>
      </c>
      <c r="J30" s="51" t="s">
        <v>58</v>
      </c>
      <c r="K30" s="61" t="s">
        <v>239</v>
      </c>
      <c r="L30" s="72" t="s">
        <v>232</v>
      </c>
      <c r="M30" s="76" t="s">
        <v>55</v>
      </c>
      <c r="N30" s="51" t="s">
        <v>58</v>
      </c>
      <c r="O30" s="76" t="s">
        <v>233</v>
      </c>
      <c r="P30" s="51" t="s">
        <v>58</v>
      </c>
    </row>
    <row r="31" spans="1:17" ht="51">
      <c r="A31" s="45">
        <v>14</v>
      </c>
      <c r="B31" s="51" t="s">
        <v>236</v>
      </c>
      <c r="C31" s="51" t="s">
        <v>56</v>
      </c>
      <c r="D31" s="51" t="s">
        <v>59</v>
      </c>
      <c r="E31" s="51" t="s">
        <v>60</v>
      </c>
      <c r="F31" s="51" t="s">
        <v>57</v>
      </c>
      <c r="G31" s="51" t="s">
        <v>59</v>
      </c>
      <c r="H31" s="51" t="s">
        <v>59</v>
      </c>
      <c r="I31" s="52" t="s">
        <v>235</v>
      </c>
      <c r="J31" s="51" t="s">
        <v>234</v>
      </c>
      <c r="K31" s="60" t="s">
        <v>232</v>
      </c>
      <c r="L31" s="72" t="s">
        <v>78</v>
      </c>
      <c r="M31" s="76" t="s">
        <v>58</v>
      </c>
      <c r="N31" s="77" t="s">
        <v>61</v>
      </c>
      <c r="O31" s="76" t="s">
        <v>235</v>
      </c>
      <c r="P31" s="77" t="s">
        <v>61</v>
      </c>
    </row>
    <row r="32" spans="1:17" ht="34">
      <c r="A32" s="45">
        <v>15</v>
      </c>
      <c r="B32" s="51" t="s">
        <v>75</v>
      </c>
      <c r="C32" s="51" t="s">
        <v>59</v>
      </c>
      <c r="D32" s="51" t="s">
        <v>56</v>
      </c>
      <c r="E32" s="51" t="s">
        <v>59</v>
      </c>
      <c r="F32" s="51" t="s">
        <v>60</v>
      </c>
      <c r="G32" s="51" t="s">
        <v>60</v>
      </c>
      <c r="H32" s="51" t="s">
        <v>57</v>
      </c>
      <c r="I32" s="52" t="s">
        <v>58</v>
      </c>
      <c r="J32" s="51" t="s">
        <v>61</v>
      </c>
      <c r="K32" s="60" t="s">
        <v>78</v>
      </c>
      <c r="L32" s="73" t="s">
        <v>240</v>
      </c>
      <c r="M32" s="76" t="s">
        <v>78</v>
      </c>
      <c r="N32" s="76" t="s">
        <v>55</v>
      </c>
      <c r="O32" s="77" t="s">
        <v>61</v>
      </c>
      <c r="P32" s="76" t="s">
        <v>55</v>
      </c>
    </row>
    <row r="33" spans="1:16" ht="51">
      <c r="A33" s="45">
        <v>16</v>
      </c>
      <c r="B33" s="51" t="s">
        <v>57</v>
      </c>
      <c r="C33" s="51" t="s">
        <v>58</v>
      </c>
      <c r="D33" s="51" t="s">
        <v>58</v>
      </c>
      <c r="E33" s="51" t="s">
        <v>56</v>
      </c>
      <c r="F33" s="51" t="s">
        <v>56</v>
      </c>
      <c r="G33" s="51" t="s">
        <v>61</v>
      </c>
      <c r="H33" s="51" t="s">
        <v>58</v>
      </c>
      <c r="I33" s="52" t="s">
        <v>59</v>
      </c>
      <c r="J33" s="51" t="s">
        <v>232</v>
      </c>
      <c r="K33" s="60" t="s">
        <v>58</v>
      </c>
      <c r="L33" s="72" t="s">
        <v>58</v>
      </c>
      <c r="M33" s="77" t="s">
        <v>240</v>
      </c>
      <c r="N33" s="76" t="s">
        <v>232</v>
      </c>
      <c r="O33" s="76" t="s">
        <v>55</v>
      </c>
      <c r="P33" s="76" t="s">
        <v>232</v>
      </c>
    </row>
    <row r="34" spans="1:16" ht="51">
      <c r="A34" s="45">
        <v>17</v>
      </c>
      <c r="B34" s="51" t="s">
        <v>60</v>
      </c>
      <c r="C34" s="51" t="s">
        <v>74</v>
      </c>
      <c r="D34" s="51" t="s">
        <v>66</v>
      </c>
      <c r="E34" s="51" t="s">
        <v>65</v>
      </c>
      <c r="F34" s="51" t="s">
        <v>230</v>
      </c>
      <c r="G34" s="51" t="s">
        <v>230</v>
      </c>
      <c r="H34" s="51" t="s">
        <v>65</v>
      </c>
      <c r="I34" s="52" t="s">
        <v>60</v>
      </c>
      <c r="J34" s="51" t="s">
        <v>235</v>
      </c>
      <c r="K34" s="60" t="s">
        <v>59</v>
      </c>
      <c r="L34" s="72" t="s">
        <v>241</v>
      </c>
      <c r="M34" s="77" t="s">
        <v>239</v>
      </c>
      <c r="N34" s="77" t="s">
        <v>239</v>
      </c>
      <c r="O34" s="76" t="s">
        <v>241</v>
      </c>
      <c r="P34" s="77" t="s">
        <v>239</v>
      </c>
    </row>
    <row r="35" spans="1:16" ht="34">
      <c r="A35" s="45">
        <v>18</v>
      </c>
      <c r="B35" s="51" t="s">
        <v>58</v>
      </c>
      <c r="C35" s="51" t="s">
        <v>240</v>
      </c>
      <c r="D35" s="51" t="s">
        <v>74</v>
      </c>
      <c r="E35" s="51" t="s">
        <v>57</v>
      </c>
      <c r="F35" s="51" t="s">
        <v>66</v>
      </c>
      <c r="G35" s="51" t="s">
        <v>62</v>
      </c>
      <c r="H35" s="51" t="s">
        <v>61</v>
      </c>
      <c r="I35" s="52" t="s">
        <v>239</v>
      </c>
      <c r="J35" s="51" t="s">
        <v>66</v>
      </c>
      <c r="K35" s="61" t="s">
        <v>240</v>
      </c>
      <c r="L35" s="73" t="s">
        <v>239</v>
      </c>
      <c r="M35" s="77" t="s">
        <v>65</v>
      </c>
      <c r="N35" s="77" t="s">
        <v>65</v>
      </c>
      <c r="O35" s="77" t="s">
        <v>65</v>
      </c>
      <c r="P35" s="77" t="s">
        <v>65</v>
      </c>
    </row>
    <row r="36" spans="1:16" ht="51">
      <c r="A36" s="45">
        <v>19</v>
      </c>
      <c r="B36" s="51" t="s">
        <v>56</v>
      </c>
      <c r="C36" s="51" t="s">
        <v>241</v>
      </c>
      <c r="D36" s="51" t="s">
        <v>57</v>
      </c>
      <c r="E36" s="51" t="s">
        <v>74</v>
      </c>
      <c r="F36" s="51" t="s">
        <v>68</v>
      </c>
      <c r="G36" s="51" t="s">
        <v>237</v>
      </c>
      <c r="H36" s="51" t="s">
        <v>231</v>
      </c>
      <c r="I36" s="52" t="s">
        <v>78</v>
      </c>
      <c r="J36" s="51" t="s">
        <v>78</v>
      </c>
      <c r="K36" s="60" t="s">
        <v>241</v>
      </c>
      <c r="L36" s="72" t="s">
        <v>56</v>
      </c>
      <c r="M36" s="77" t="s">
        <v>242</v>
      </c>
      <c r="N36" s="76" t="s">
        <v>241</v>
      </c>
      <c r="O36" s="77" t="s">
        <v>239</v>
      </c>
      <c r="P36" s="76" t="s">
        <v>241</v>
      </c>
    </row>
    <row r="37" spans="1:16" ht="51">
      <c r="A37" s="45">
        <v>20</v>
      </c>
      <c r="B37" s="51" t="s">
        <v>241</v>
      </c>
      <c r="C37" s="51" t="s">
        <v>75</v>
      </c>
      <c r="D37" s="51" t="s">
        <v>240</v>
      </c>
      <c r="E37" s="51" t="s">
        <v>71</v>
      </c>
      <c r="F37" s="51" t="s">
        <v>70</v>
      </c>
      <c r="G37" s="51" t="s">
        <v>63</v>
      </c>
      <c r="H37" s="51" t="s">
        <v>243</v>
      </c>
      <c r="I37" s="52" t="s">
        <v>61</v>
      </c>
      <c r="J37" s="51" t="s">
        <v>56</v>
      </c>
      <c r="K37" s="61" t="s">
        <v>65</v>
      </c>
      <c r="L37" s="72" t="s">
        <v>59</v>
      </c>
      <c r="M37" s="76" t="s">
        <v>56</v>
      </c>
      <c r="N37" s="77" t="s">
        <v>240</v>
      </c>
      <c r="O37" s="77" t="s">
        <v>240</v>
      </c>
      <c r="P37" s="77" t="s">
        <v>240</v>
      </c>
    </row>
    <row r="38" spans="1:16" ht="34">
      <c r="A38" s="45">
        <v>21</v>
      </c>
      <c r="B38" s="51" t="s">
        <v>71</v>
      </c>
      <c r="C38" s="51" t="s">
        <v>57</v>
      </c>
      <c r="D38" s="51" t="s">
        <v>70</v>
      </c>
      <c r="E38" s="51" t="s">
        <v>66</v>
      </c>
      <c r="F38" s="51" t="s">
        <v>61</v>
      </c>
      <c r="G38" s="51" t="s">
        <v>64</v>
      </c>
      <c r="H38" s="51" t="s">
        <v>67</v>
      </c>
      <c r="I38" s="52" t="s">
        <v>66</v>
      </c>
      <c r="J38" s="51" t="s">
        <v>60</v>
      </c>
      <c r="K38" s="61" t="s">
        <v>242</v>
      </c>
      <c r="L38" s="73" t="s">
        <v>242</v>
      </c>
      <c r="M38" s="76" t="s">
        <v>59</v>
      </c>
      <c r="N38" s="76" t="s">
        <v>59</v>
      </c>
      <c r="O38" s="76" t="s">
        <v>67</v>
      </c>
      <c r="P38" s="76" t="s">
        <v>59</v>
      </c>
    </row>
    <row r="39" spans="1:16" ht="51">
      <c r="A39" s="45">
        <v>22</v>
      </c>
      <c r="B39" s="51" t="s">
        <v>66</v>
      </c>
      <c r="C39" s="51" t="s">
        <v>71</v>
      </c>
      <c r="D39" s="51" t="s">
        <v>71</v>
      </c>
      <c r="E39" s="51" t="s">
        <v>230</v>
      </c>
      <c r="F39" s="51" t="s">
        <v>71</v>
      </c>
      <c r="G39" s="51" t="s">
        <v>65</v>
      </c>
      <c r="H39" s="51" t="s">
        <v>244</v>
      </c>
      <c r="I39" s="52" t="s">
        <v>68</v>
      </c>
      <c r="J39" s="51" t="s">
        <v>59</v>
      </c>
      <c r="K39" s="60" t="s">
        <v>56</v>
      </c>
      <c r="L39" s="72" t="s">
        <v>60</v>
      </c>
      <c r="M39" s="76" t="s">
        <v>241</v>
      </c>
      <c r="N39" s="76" t="s">
        <v>67</v>
      </c>
      <c r="O39" s="76" t="s">
        <v>59</v>
      </c>
      <c r="P39" s="76" t="s">
        <v>67</v>
      </c>
    </row>
    <row r="40" spans="1:16" ht="51">
      <c r="A40" s="45">
        <v>23</v>
      </c>
      <c r="B40" s="51" t="s">
        <v>76</v>
      </c>
      <c r="C40" s="51" t="s">
        <v>66</v>
      </c>
      <c r="D40" s="51" t="s">
        <v>241</v>
      </c>
      <c r="E40" s="51" t="s">
        <v>70</v>
      </c>
      <c r="F40" s="51" t="s">
        <v>72</v>
      </c>
      <c r="G40" s="51" t="s">
        <v>231</v>
      </c>
      <c r="H40" s="51" t="s">
        <v>241</v>
      </c>
      <c r="I40" s="52" t="s">
        <v>67</v>
      </c>
      <c r="J40" s="51" t="s">
        <v>241</v>
      </c>
      <c r="K40" s="60" t="s">
        <v>66</v>
      </c>
      <c r="L40" s="73" t="s">
        <v>65</v>
      </c>
      <c r="M40" s="76" t="s">
        <v>238</v>
      </c>
      <c r="N40" s="76" t="s">
        <v>60</v>
      </c>
      <c r="O40" s="77" t="s">
        <v>242</v>
      </c>
      <c r="P40" s="76" t="s">
        <v>60</v>
      </c>
    </row>
    <row r="41" spans="1:16" ht="34">
      <c r="A41" s="45">
        <v>24</v>
      </c>
      <c r="B41" s="51" t="s">
        <v>68</v>
      </c>
      <c r="C41" s="51" t="s">
        <v>61</v>
      </c>
      <c r="D41" s="51" t="s">
        <v>68</v>
      </c>
      <c r="E41" s="51" t="s">
        <v>68</v>
      </c>
      <c r="F41" s="51" t="s">
        <v>231</v>
      </c>
      <c r="G41" s="51" t="s">
        <v>240</v>
      </c>
      <c r="H41" s="51" t="s">
        <v>68</v>
      </c>
      <c r="I41" s="52" t="s">
        <v>240</v>
      </c>
      <c r="J41" s="51" t="s">
        <v>242</v>
      </c>
      <c r="K41" s="60" t="s">
        <v>67</v>
      </c>
      <c r="L41" s="72" t="s">
        <v>66</v>
      </c>
      <c r="M41" s="76" t="s">
        <v>66</v>
      </c>
      <c r="N41" s="77" t="s">
        <v>242</v>
      </c>
      <c r="O41" s="76" t="s">
        <v>179</v>
      </c>
      <c r="P41" s="77" t="s">
        <v>242</v>
      </c>
    </row>
    <row r="42" spans="1:16" ht="68">
      <c r="A42" s="45">
        <v>25</v>
      </c>
      <c r="B42" s="51" t="s">
        <v>240</v>
      </c>
      <c r="C42" s="51" t="s">
        <v>245</v>
      </c>
      <c r="D42" s="51" t="s">
        <v>230</v>
      </c>
      <c r="E42" s="51" t="s">
        <v>231</v>
      </c>
      <c r="F42" s="51" t="s">
        <v>240</v>
      </c>
      <c r="G42" s="51" t="s">
        <v>66</v>
      </c>
      <c r="H42" s="51" t="s">
        <v>69</v>
      </c>
      <c r="I42" s="52" t="s">
        <v>241</v>
      </c>
      <c r="J42" s="51" t="s">
        <v>67</v>
      </c>
      <c r="K42" s="60" t="s">
        <v>70</v>
      </c>
      <c r="L42" s="72" t="s">
        <v>70</v>
      </c>
      <c r="M42" s="76" t="s">
        <v>60</v>
      </c>
      <c r="N42" s="76" t="s">
        <v>56</v>
      </c>
      <c r="O42" s="76" t="s">
        <v>180</v>
      </c>
      <c r="P42" s="76" t="s">
        <v>56</v>
      </c>
    </row>
    <row r="43" spans="1:16">
      <c r="A43" s="44"/>
      <c r="B43" s="44"/>
      <c r="C43" s="44"/>
      <c r="D43" s="44"/>
      <c r="E43" s="44"/>
      <c r="F43" s="44"/>
      <c r="G43" s="44"/>
      <c r="H43" s="44"/>
      <c r="K43" s="59"/>
      <c r="L43" s="59"/>
      <c r="M43" s="59"/>
      <c r="N43" s="59"/>
      <c r="O43" s="59"/>
      <c r="P43" s="59"/>
    </row>
  </sheetData>
  <mergeCells count="5">
    <mergeCell ref="A2:J3"/>
    <mergeCell ref="R1:V1"/>
    <mergeCell ref="X1:AE1"/>
    <mergeCell ref="B16:N16"/>
    <mergeCell ref="W9:W10"/>
  </mergeCells>
  <pageMargins left="0.7" right="0.7" top="0.75" bottom="0.75" header="0.3" footer="0.3"/>
  <pageSetup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F683C-5822-1D4F-8A22-4BDD9A9893C0}">
  <sheetPr>
    <pageSetUpPr fitToPage="1"/>
  </sheetPr>
  <dimension ref="A1:R45"/>
  <sheetViews>
    <sheetView zoomScale="130" zoomScaleNormal="130" workbookViewId="0">
      <selection activeCell="G23" sqref="G23"/>
    </sheetView>
  </sheetViews>
  <sheetFormatPr baseColWidth="10" defaultColWidth="11" defaultRowHeight="16"/>
  <cols>
    <col min="1" max="1" width="32.5" customWidth="1"/>
    <col min="2" max="8" width="15.83203125" customWidth="1"/>
  </cols>
  <sheetData>
    <row r="1" spans="1:18">
      <c r="A1" s="1"/>
      <c r="B1" s="1"/>
      <c r="C1" s="1"/>
      <c r="D1" s="1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</row>
    <row r="2" spans="1:18" ht="16" customHeight="1">
      <c r="A2" s="143" t="s">
        <v>85</v>
      </c>
      <c r="B2" s="143"/>
      <c r="C2" s="143"/>
      <c r="D2" s="143"/>
      <c r="E2" s="143"/>
      <c r="F2" s="143"/>
      <c r="G2" s="143"/>
      <c r="H2" s="143"/>
    </row>
    <row r="3" spans="1:18" ht="16" customHeight="1">
      <c r="A3" s="143"/>
      <c r="B3" s="143"/>
      <c r="C3" s="143"/>
      <c r="D3" s="143"/>
      <c r="E3" s="143"/>
      <c r="F3" s="143"/>
      <c r="G3" s="143"/>
      <c r="H3" s="143"/>
    </row>
    <row r="4" spans="1:18" ht="16" customHeight="1">
      <c r="A4" s="53"/>
      <c r="B4" s="53"/>
      <c r="C4" s="53"/>
      <c r="D4" s="53"/>
      <c r="E4" s="1"/>
      <c r="F4" s="1"/>
      <c r="G4" s="1"/>
      <c r="H4" s="1"/>
    </row>
    <row r="5" spans="1:18" ht="34">
      <c r="A5" s="19" t="s">
        <v>139</v>
      </c>
      <c r="B5" s="115" t="s">
        <v>88</v>
      </c>
      <c r="C5" s="115" t="s">
        <v>86</v>
      </c>
      <c r="D5" s="115" t="s">
        <v>87</v>
      </c>
      <c r="E5" s="115" t="s">
        <v>146</v>
      </c>
      <c r="F5" s="115" t="s">
        <v>155</v>
      </c>
      <c r="G5" s="115" t="s">
        <v>207</v>
      </c>
      <c r="H5" s="126" t="s">
        <v>206</v>
      </c>
    </row>
    <row r="6" spans="1:18">
      <c r="A6" s="5" t="s">
        <v>89</v>
      </c>
      <c r="B6" s="65">
        <v>390</v>
      </c>
      <c r="C6" s="112">
        <v>17</v>
      </c>
      <c r="D6" s="106">
        <v>17</v>
      </c>
      <c r="E6" s="112">
        <v>13</v>
      </c>
      <c r="F6" s="106">
        <v>2</v>
      </c>
      <c r="G6" s="112">
        <v>16</v>
      </c>
      <c r="H6" s="107">
        <v>-14</v>
      </c>
    </row>
    <row r="7" spans="1:18">
      <c r="A7" s="5" t="s">
        <v>90</v>
      </c>
      <c r="B7" s="65">
        <v>140</v>
      </c>
      <c r="C7" s="112" t="s">
        <v>91</v>
      </c>
      <c r="D7" s="106" t="s">
        <v>91</v>
      </c>
      <c r="E7" s="112" t="s">
        <v>91</v>
      </c>
      <c r="F7" s="106" t="s">
        <v>91</v>
      </c>
      <c r="G7" s="112" t="s">
        <v>91</v>
      </c>
      <c r="H7" s="108" t="s">
        <v>91</v>
      </c>
    </row>
    <row r="8" spans="1:18">
      <c r="A8" s="5" t="s">
        <v>92</v>
      </c>
      <c r="B8" s="65">
        <v>480</v>
      </c>
      <c r="C8" s="113" t="s">
        <v>91</v>
      </c>
      <c r="D8" s="109" t="s">
        <v>91</v>
      </c>
      <c r="E8" s="113" t="s">
        <v>91</v>
      </c>
      <c r="F8" s="109" t="s">
        <v>91</v>
      </c>
      <c r="G8" s="113" t="s">
        <v>91</v>
      </c>
      <c r="H8" s="108" t="s">
        <v>91</v>
      </c>
    </row>
    <row r="9" spans="1:18">
      <c r="A9" s="5" t="s">
        <v>93</v>
      </c>
      <c r="B9" s="65">
        <v>140</v>
      </c>
      <c r="C9" s="112">
        <v>45</v>
      </c>
      <c r="D9" s="106">
        <v>47</v>
      </c>
      <c r="E9" s="112">
        <v>32</v>
      </c>
      <c r="F9" s="106">
        <v>37</v>
      </c>
      <c r="G9" s="112">
        <v>39</v>
      </c>
      <c r="H9" s="107">
        <v>-2</v>
      </c>
    </row>
    <row r="10" spans="1:18">
      <c r="A10" s="5" t="s">
        <v>94</v>
      </c>
      <c r="B10" s="65">
        <v>140</v>
      </c>
      <c r="C10" s="112">
        <v>22</v>
      </c>
      <c r="D10" s="106" t="s">
        <v>91</v>
      </c>
      <c r="E10" s="112">
        <v>39</v>
      </c>
      <c r="F10" s="106">
        <v>40</v>
      </c>
      <c r="G10" s="112">
        <v>19</v>
      </c>
      <c r="H10" s="107">
        <v>21</v>
      </c>
    </row>
    <row r="11" spans="1:18">
      <c r="A11" s="5" t="s">
        <v>95</v>
      </c>
      <c r="B11" s="65">
        <v>320</v>
      </c>
      <c r="C11" s="112">
        <v>9</v>
      </c>
      <c r="D11" s="106">
        <v>9</v>
      </c>
      <c r="E11" s="112">
        <v>4</v>
      </c>
      <c r="F11" s="106">
        <v>2</v>
      </c>
      <c r="G11" s="112">
        <v>1</v>
      </c>
      <c r="H11" s="107">
        <v>1</v>
      </c>
    </row>
    <row r="12" spans="1:18">
      <c r="A12" s="5" t="s">
        <v>186</v>
      </c>
      <c r="B12" s="65" t="s">
        <v>188</v>
      </c>
      <c r="C12" s="112"/>
      <c r="D12" s="106"/>
      <c r="E12" s="112"/>
      <c r="F12" s="106"/>
      <c r="G12" s="113">
        <v>2</v>
      </c>
      <c r="H12" s="107"/>
    </row>
    <row r="13" spans="1:18">
      <c r="A13" s="5" t="s">
        <v>185</v>
      </c>
      <c r="B13" s="65">
        <v>0</v>
      </c>
      <c r="C13" s="112"/>
      <c r="D13" s="106"/>
      <c r="E13" s="112"/>
      <c r="F13" s="106">
        <v>4</v>
      </c>
      <c r="G13" s="113">
        <v>4</v>
      </c>
      <c r="H13" s="108" t="s">
        <v>91</v>
      </c>
    </row>
    <row r="14" spans="1:18">
      <c r="A14" s="5" t="s">
        <v>187</v>
      </c>
      <c r="B14" s="65">
        <v>12100</v>
      </c>
      <c r="C14" s="112"/>
      <c r="D14" s="106"/>
      <c r="E14" s="112"/>
      <c r="F14" s="106"/>
      <c r="G14" s="113">
        <v>2</v>
      </c>
      <c r="H14" s="107"/>
    </row>
    <row r="15" spans="1:18">
      <c r="A15" s="5" t="s">
        <v>97</v>
      </c>
      <c r="B15" s="65">
        <v>110</v>
      </c>
      <c r="C15" s="112" t="s">
        <v>91</v>
      </c>
      <c r="D15" s="106" t="s">
        <v>91</v>
      </c>
      <c r="E15" s="112" t="s">
        <v>91</v>
      </c>
      <c r="F15" s="106">
        <v>42</v>
      </c>
      <c r="G15" s="112">
        <v>27</v>
      </c>
      <c r="H15" s="108">
        <v>15</v>
      </c>
    </row>
    <row r="16" spans="1:18">
      <c r="A16" s="5" t="s">
        <v>96</v>
      </c>
      <c r="B16" s="65">
        <v>210</v>
      </c>
      <c r="C16" s="112">
        <v>3</v>
      </c>
      <c r="D16" s="106">
        <v>3</v>
      </c>
      <c r="E16" s="112">
        <v>4</v>
      </c>
      <c r="F16" s="106">
        <v>4</v>
      </c>
      <c r="G16" s="112">
        <v>6</v>
      </c>
      <c r="H16" s="108">
        <v>-2</v>
      </c>
    </row>
    <row r="17" spans="1:8">
      <c r="A17" s="5" t="s">
        <v>98</v>
      </c>
      <c r="B17" s="65">
        <v>90</v>
      </c>
      <c r="C17" s="112">
        <v>7</v>
      </c>
      <c r="D17" s="106">
        <v>6</v>
      </c>
      <c r="E17" s="112">
        <v>5</v>
      </c>
      <c r="F17" s="106">
        <v>5</v>
      </c>
      <c r="G17" s="112">
        <v>3</v>
      </c>
      <c r="H17" s="108">
        <v>2</v>
      </c>
    </row>
    <row r="18" spans="1:8">
      <c r="A18" s="5" t="s">
        <v>99</v>
      </c>
      <c r="B18" s="65">
        <v>50</v>
      </c>
      <c r="C18" s="112">
        <v>1</v>
      </c>
      <c r="D18" s="106">
        <v>1</v>
      </c>
      <c r="E18" s="112">
        <v>1</v>
      </c>
      <c r="F18" s="106">
        <v>2</v>
      </c>
      <c r="G18" s="112">
        <v>1</v>
      </c>
      <c r="H18" s="107">
        <v>1</v>
      </c>
    </row>
    <row r="19" spans="1:8">
      <c r="A19" s="5" t="s">
        <v>100</v>
      </c>
      <c r="B19" s="65">
        <v>170</v>
      </c>
      <c r="C19" s="112">
        <v>2</v>
      </c>
      <c r="D19" s="106">
        <v>2</v>
      </c>
      <c r="E19" s="112">
        <v>2</v>
      </c>
      <c r="F19" s="106">
        <v>2</v>
      </c>
      <c r="G19" s="112">
        <v>3</v>
      </c>
      <c r="H19" s="108">
        <v>-1</v>
      </c>
    </row>
    <row r="20" spans="1:8">
      <c r="A20" s="5" t="s">
        <v>101</v>
      </c>
      <c r="B20" s="65">
        <v>40</v>
      </c>
      <c r="C20" s="112">
        <v>3</v>
      </c>
      <c r="D20" s="106">
        <v>3</v>
      </c>
      <c r="E20" s="112">
        <v>3</v>
      </c>
      <c r="F20" s="106">
        <v>3</v>
      </c>
      <c r="G20" s="112">
        <v>3</v>
      </c>
      <c r="H20" s="108">
        <v>0</v>
      </c>
    </row>
    <row r="21" spans="1:8">
      <c r="A21" s="5" t="s">
        <v>102</v>
      </c>
      <c r="B21" s="65">
        <v>260</v>
      </c>
      <c r="C21" s="112">
        <v>22</v>
      </c>
      <c r="D21" s="106">
        <v>23</v>
      </c>
      <c r="E21" s="112">
        <v>33</v>
      </c>
      <c r="F21" s="106">
        <v>22</v>
      </c>
      <c r="G21" s="112">
        <v>16</v>
      </c>
      <c r="H21" s="107">
        <v>6</v>
      </c>
    </row>
    <row r="22" spans="1:8">
      <c r="A22" s="5" t="s">
        <v>103</v>
      </c>
      <c r="B22" s="65">
        <v>210</v>
      </c>
      <c r="C22" s="112">
        <v>7</v>
      </c>
      <c r="D22" s="106">
        <v>7</v>
      </c>
      <c r="E22" s="112">
        <v>6</v>
      </c>
      <c r="F22" s="106">
        <v>6</v>
      </c>
      <c r="G22" s="112">
        <v>7</v>
      </c>
      <c r="H22" s="108">
        <v>-1</v>
      </c>
    </row>
    <row r="23" spans="1:8">
      <c r="A23" s="5" t="s">
        <v>104</v>
      </c>
      <c r="B23" s="65">
        <v>5400</v>
      </c>
      <c r="C23" s="112">
        <v>19</v>
      </c>
      <c r="D23" s="106">
        <v>21</v>
      </c>
      <c r="E23" s="112">
        <v>33</v>
      </c>
      <c r="F23" s="106">
        <v>45</v>
      </c>
      <c r="G23" s="113">
        <v>28</v>
      </c>
      <c r="H23" s="107">
        <v>17</v>
      </c>
    </row>
    <row r="24" spans="1:8">
      <c r="A24" s="5" t="s">
        <v>105</v>
      </c>
      <c r="B24" s="65">
        <v>260</v>
      </c>
      <c r="C24" s="112">
        <v>22</v>
      </c>
      <c r="D24" s="106">
        <v>23</v>
      </c>
      <c r="E24" s="112">
        <v>31</v>
      </c>
      <c r="F24" s="106">
        <v>41</v>
      </c>
      <c r="G24" s="112">
        <v>24</v>
      </c>
      <c r="H24" s="107">
        <v>17</v>
      </c>
    </row>
    <row r="25" spans="1:8">
      <c r="A25" s="5" t="s">
        <v>106</v>
      </c>
      <c r="B25" s="65">
        <v>40</v>
      </c>
      <c r="C25" s="112">
        <v>5</v>
      </c>
      <c r="D25" s="106">
        <v>4</v>
      </c>
      <c r="E25" s="112">
        <v>5</v>
      </c>
      <c r="F25" s="106">
        <v>2</v>
      </c>
      <c r="G25" s="112">
        <v>1</v>
      </c>
      <c r="H25" s="107">
        <v>1</v>
      </c>
    </row>
    <row r="26" spans="1:8">
      <c r="A26" s="5" t="s">
        <v>107</v>
      </c>
      <c r="B26" s="65">
        <v>260</v>
      </c>
      <c r="C26" s="112" t="s">
        <v>91</v>
      </c>
      <c r="D26" s="106" t="s">
        <v>91</v>
      </c>
      <c r="E26" s="112">
        <v>15</v>
      </c>
      <c r="F26" s="106">
        <v>19</v>
      </c>
      <c r="G26" s="112">
        <v>33</v>
      </c>
      <c r="H26" s="107">
        <v>-14</v>
      </c>
    </row>
    <row r="27" spans="1:8">
      <c r="A27" s="5" t="s">
        <v>108</v>
      </c>
      <c r="B27" s="65">
        <v>210</v>
      </c>
      <c r="C27" s="112">
        <v>9</v>
      </c>
      <c r="D27" s="106">
        <v>10</v>
      </c>
      <c r="E27" s="112">
        <v>5</v>
      </c>
      <c r="F27" s="106">
        <v>5</v>
      </c>
      <c r="G27" s="112">
        <v>4</v>
      </c>
      <c r="H27" s="108">
        <v>1</v>
      </c>
    </row>
    <row r="28" spans="1:8">
      <c r="A28" s="5" t="s">
        <v>109</v>
      </c>
      <c r="B28" s="65">
        <v>110</v>
      </c>
      <c r="C28" s="112">
        <v>15</v>
      </c>
      <c r="D28" s="106">
        <v>17</v>
      </c>
      <c r="E28" s="112">
        <v>11</v>
      </c>
      <c r="F28" s="106">
        <v>13</v>
      </c>
      <c r="G28" s="112">
        <v>9</v>
      </c>
      <c r="H28" s="107">
        <v>4</v>
      </c>
    </row>
    <row r="29" spans="1:8">
      <c r="A29" s="5" t="s">
        <v>110</v>
      </c>
      <c r="B29" s="65">
        <v>140</v>
      </c>
      <c r="C29" s="112">
        <v>5</v>
      </c>
      <c r="D29" s="106">
        <v>5</v>
      </c>
      <c r="E29" s="112">
        <v>7</v>
      </c>
      <c r="F29" s="106">
        <v>7</v>
      </c>
      <c r="G29" s="112">
        <v>7</v>
      </c>
      <c r="H29" s="108">
        <v>0</v>
      </c>
    </row>
    <row r="30" spans="1:8">
      <c r="A30" s="5" t="s">
        <v>111</v>
      </c>
      <c r="B30" s="65">
        <v>2400</v>
      </c>
      <c r="C30" s="112">
        <v>9</v>
      </c>
      <c r="D30" s="106">
        <v>7</v>
      </c>
      <c r="E30" s="112">
        <v>7</v>
      </c>
      <c r="F30" s="106">
        <v>7</v>
      </c>
      <c r="G30" s="113">
        <v>8</v>
      </c>
      <c r="H30" s="107">
        <v>-1</v>
      </c>
    </row>
    <row r="31" spans="1:8">
      <c r="A31" s="5" t="s">
        <v>112</v>
      </c>
      <c r="B31" s="65">
        <v>140</v>
      </c>
      <c r="C31" s="112">
        <v>21</v>
      </c>
      <c r="D31" s="106">
        <v>19</v>
      </c>
      <c r="E31" s="112">
        <v>13</v>
      </c>
      <c r="F31" s="106">
        <v>14</v>
      </c>
      <c r="G31" s="112">
        <v>6</v>
      </c>
      <c r="H31" s="107">
        <v>8</v>
      </c>
    </row>
    <row r="32" spans="1:8">
      <c r="A32" s="5" t="s">
        <v>113</v>
      </c>
      <c r="B32" s="65">
        <v>3600</v>
      </c>
      <c r="C32" s="112">
        <v>18</v>
      </c>
      <c r="D32" s="106">
        <v>37</v>
      </c>
      <c r="E32" s="112">
        <v>11</v>
      </c>
      <c r="F32" s="106">
        <v>12</v>
      </c>
      <c r="G32" s="113">
        <v>12</v>
      </c>
      <c r="H32" s="107">
        <v>0</v>
      </c>
    </row>
    <row r="33" spans="1:8">
      <c r="A33" s="5" t="s">
        <v>114</v>
      </c>
      <c r="B33" s="65">
        <v>260</v>
      </c>
      <c r="C33" s="112">
        <v>19</v>
      </c>
      <c r="D33" s="106">
        <v>27</v>
      </c>
      <c r="E33" s="112">
        <v>10</v>
      </c>
      <c r="F33" s="106">
        <v>13</v>
      </c>
      <c r="G33" s="112">
        <v>11</v>
      </c>
      <c r="H33" s="107">
        <v>2</v>
      </c>
    </row>
    <row r="34" spans="1:8">
      <c r="A34" s="5" t="s">
        <v>115</v>
      </c>
      <c r="B34" s="65">
        <v>590</v>
      </c>
      <c r="C34" s="112">
        <v>14</v>
      </c>
      <c r="D34" s="106">
        <v>14</v>
      </c>
      <c r="E34" s="113" t="s">
        <v>91</v>
      </c>
      <c r="F34" s="106">
        <v>14</v>
      </c>
      <c r="G34" s="113">
        <v>9</v>
      </c>
      <c r="H34" s="107">
        <v>5</v>
      </c>
    </row>
    <row r="35" spans="1:8">
      <c r="A35" s="5" t="s">
        <v>116</v>
      </c>
      <c r="B35" s="65">
        <v>320</v>
      </c>
      <c r="C35" s="112">
        <v>19</v>
      </c>
      <c r="D35" s="106">
        <v>19</v>
      </c>
      <c r="E35" s="112">
        <v>21</v>
      </c>
      <c r="F35" s="106">
        <v>25</v>
      </c>
      <c r="G35" s="112">
        <v>19</v>
      </c>
      <c r="H35" s="107">
        <v>6</v>
      </c>
    </row>
    <row r="36" spans="1:8">
      <c r="A36" s="5" t="s">
        <v>117</v>
      </c>
      <c r="B36" s="65">
        <v>260</v>
      </c>
      <c r="C36" s="112">
        <v>53</v>
      </c>
      <c r="D36" s="106">
        <v>40</v>
      </c>
      <c r="E36" s="112">
        <v>27</v>
      </c>
      <c r="F36" s="106">
        <v>31</v>
      </c>
      <c r="G36" s="112">
        <v>25</v>
      </c>
      <c r="H36" s="107">
        <v>6</v>
      </c>
    </row>
    <row r="37" spans="1:8">
      <c r="A37" s="5" t="s">
        <v>119</v>
      </c>
      <c r="B37" s="65">
        <v>590</v>
      </c>
      <c r="C37" s="112">
        <v>17</v>
      </c>
      <c r="D37" s="106">
        <v>15</v>
      </c>
      <c r="E37" s="112">
        <v>10</v>
      </c>
      <c r="F37" s="106">
        <v>1</v>
      </c>
      <c r="G37" s="113">
        <v>2</v>
      </c>
      <c r="H37" s="107">
        <v>-1</v>
      </c>
    </row>
    <row r="38" spans="1:8">
      <c r="A38" s="5" t="s">
        <v>120</v>
      </c>
      <c r="B38" s="65">
        <v>590</v>
      </c>
      <c r="C38" s="112">
        <v>14</v>
      </c>
      <c r="D38" s="106">
        <v>14</v>
      </c>
      <c r="E38" s="112">
        <v>23</v>
      </c>
      <c r="F38" s="109" t="s">
        <v>91</v>
      </c>
      <c r="G38" s="113">
        <v>26</v>
      </c>
      <c r="H38" s="107">
        <v>24</v>
      </c>
    </row>
    <row r="39" spans="1:8">
      <c r="A39" s="5" t="s">
        <v>118</v>
      </c>
      <c r="B39" s="65">
        <v>480</v>
      </c>
      <c r="C39" s="112">
        <v>11</v>
      </c>
      <c r="D39" s="106">
        <v>15</v>
      </c>
      <c r="E39" s="112">
        <v>12</v>
      </c>
      <c r="F39" s="106">
        <v>4</v>
      </c>
      <c r="G39" s="112">
        <v>2</v>
      </c>
      <c r="H39" s="107">
        <v>2</v>
      </c>
    </row>
    <row r="40" spans="1:8">
      <c r="A40" s="5" t="s">
        <v>121</v>
      </c>
      <c r="B40" s="65">
        <v>110</v>
      </c>
      <c r="C40" s="112" t="s">
        <v>122</v>
      </c>
      <c r="D40" s="106" t="s">
        <v>122</v>
      </c>
      <c r="E40" s="112">
        <v>3</v>
      </c>
      <c r="F40" s="106">
        <v>1</v>
      </c>
      <c r="G40" s="112">
        <v>1</v>
      </c>
      <c r="H40" s="107">
        <v>0</v>
      </c>
    </row>
    <row r="41" spans="1:8">
      <c r="A41" s="5" t="s">
        <v>123</v>
      </c>
      <c r="B41" s="65">
        <v>720</v>
      </c>
      <c r="C41" s="112">
        <v>15</v>
      </c>
      <c r="D41" s="106">
        <v>15</v>
      </c>
      <c r="E41" s="112">
        <v>6</v>
      </c>
      <c r="F41" s="106">
        <v>1</v>
      </c>
      <c r="G41" s="112">
        <v>1</v>
      </c>
      <c r="H41" s="107">
        <v>0</v>
      </c>
    </row>
    <row r="42" spans="1:8">
      <c r="A42" s="5" t="s">
        <v>124</v>
      </c>
      <c r="B42" s="65">
        <v>480</v>
      </c>
      <c r="C42" s="112">
        <v>16</v>
      </c>
      <c r="D42" s="106">
        <v>19</v>
      </c>
      <c r="E42" s="112">
        <v>10</v>
      </c>
      <c r="F42" s="106">
        <v>2</v>
      </c>
      <c r="G42" s="112">
        <v>3</v>
      </c>
      <c r="H42" s="107">
        <v>-1</v>
      </c>
    </row>
    <row r="43" spans="1:8" ht="17" thickBot="1">
      <c r="A43" s="93" t="s">
        <v>125</v>
      </c>
      <c r="B43" s="74">
        <v>210</v>
      </c>
      <c r="C43" s="114">
        <v>16</v>
      </c>
      <c r="D43" s="110">
        <v>15</v>
      </c>
      <c r="E43" s="114">
        <v>8</v>
      </c>
      <c r="F43" s="110">
        <v>1</v>
      </c>
      <c r="G43" s="114">
        <v>1</v>
      </c>
      <c r="H43" s="111">
        <v>0</v>
      </c>
    </row>
    <row r="44" spans="1:8">
      <c r="A44" s="66"/>
      <c r="B44" s="10"/>
      <c r="C44" s="10"/>
      <c r="D44" s="10"/>
      <c r="H44" s="67">
        <f>SUM(H6:H43)</f>
        <v>102</v>
      </c>
    </row>
    <row r="45" spans="1:8">
      <c r="B45" s="10"/>
      <c r="C45" s="10"/>
      <c r="D45" s="10"/>
      <c r="H45" s="67"/>
    </row>
  </sheetData>
  <sortState xmlns:xlrd2="http://schemas.microsoft.com/office/spreadsheetml/2017/richdata2" ref="A6:H43">
    <sortCondition ref="A6:A43"/>
  </sortState>
  <mergeCells count="3">
    <mergeCell ref="K1:R1"/>
    <mergeCell ref="H1:J1"/>
    <mergeCell ref="A2:H3"/>
  </mergeCells>
  <pageMargins left="0.7" right="0.7" top="0.75" bottom="0.75" header="0.3" footer="0.3"/>
  <pageSetup scale="43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74D77-34E4-5549-9368-BAF97D9157D9}">
  <dimension ref="A1:V5"/>
  <sheetViews>
    <sheetView topLeftCell="A4" zoomScale="130" zoomScaleNormal="130" workbookViewId="0">
      <selection activeCell="C35" sqref="C35"/>
    </sheetView>
  </sheetViews>
  <sheetFormatPr baseColWidth="10" defaultColWidth="11" defaultRowHeight="16"/>
  <cols>
    <col min="1" max="1" width="32.5" customWidth="1"/>
    <col min="2" max="2" width="12.33203125" customWidth="1"/>
    <col min="3" max="3" width="13.1640625" customWidth="1"/>
    <col min="4" max="4" width="13" customWidth="1"/>
  </cols>
  <sheetData>
    <row r="1" spans="1:22">
      <c r="A1" s="1"/>
      <c r="B1" s="1"/>
      <c r="C1" s="1"/>
      <c r="D1" s="1"/>
      <c r="E1" s="29"/>
      <c r="F1" s="145"/>
      <c r="G1" s="145"/>
      <c r="H1" s="145"/>
      <c r="I1" s="145"/>
      <c r="J1" s="145"/>
      <c r="K1" s="145"/>
      <c r="L1" s="145"/>
      <c r="M1" s="145"/>
      <c r="O1" s="145"/>
      <c r="P1" s="145"/>
      <c r="Q1" s="145"/>
      <c r="R1" s="145"/>
      <c r="S1" s="145"/>
      <c r="T1" s="145"/>
      <c r="U1" s="145"/>
      <c r="V1" s="145"/>
    </row>
    <row r="2" spans="1:22" ht="16" customHeight="1">
      <c r="A2" s="143" t="s">
        <v>137</v>
      </c>
      <c r="B2" s="143"/>
      <c r="C2" s="143"/>
      <c r="D2" s="143"/>
      <c r="E2" s="63"/>
      <c r="F2" s="63"/>
      <c r="G2" s="63"/>
      <c r="H2" s="64"/>
      <c r="I2" s="64"/>
      <c r="J2" s="64"/>
    </row>
    <row r="3" spans="1:22" ht="16" customHeight="1">
      <c r="A3" s="143"/>
      <c r="B3" s="143"/>
      <c r="C3" s="143"/>
      <c r="D3" s="143"/>
      <c r="E3" s="63"/>
      <c r="F3" s="63"/>
      <c r="G3" s="63"/>
      <c r="H3" s="64"/>
      <c r="I3" s="64"/>
      <c r="J3" s="64"/>
    </row>
    <row r="4" spans="1:22" ht="16" customHeight="1">
      <c r="A4" s="62"/>
      <c r="B4" s="62"/>
      <c r="C4" s="62"/>
      <c r="D4" s="62"/>
      <c r="E4" s="29"/>
      <c r="F4" s="29"/>
      <c r="G4" s="29"/>
    </row>
    <row r="5" spans="1:22">
      <c r="A5" s="22"/>
      <c r="B5" s="22"/>
      <c r="C5" s="22"/>
      <c r="D5" s="22"/>
    </row>
  </sheetData>
  <mergeCells count="3">
    <mergeCell ref="F1:M1"/>
    <mergeCell ref="O1:V1"/>
    <mergeCell ref="A2:D3"/>
  </mergeCells>
  <pageMargins left="0.7" right="0.7" top="0.75" bottom="0.75" header="0.3" footer="0.3"/>
  <pageSetup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7C9DB-D1AB-6943-8F40-B18E3D64E3BF}">
  <dimension ref="A1:X21"/>
  <sheetViews>
    <sheetView zoomScale="150" zoomScaleNormal="130" workbookViewId="0">
      <selection activeCell="A28" sqref="A28"/>
    </sheetView>
  </sheetViews>
  <sheetFormatPr baseColWidth="10" defaultColWidth="11" defaultRowHeight="16"/>
  <cols>
    <col min="1" max="1" width="42.1640625" customWidth="1"/>
    <col min="2" max="2" width="15.1640625" customWidth="1"/>
    <col min="3" max="4" width="12.33203125" customWidth="1"/>
    <col min="5" max="5" width="13" customWidth="1"/>
    <col min="6" max="6" width="12.6640625" customWidth="1"/>
  </cols>
  <sheetData>
    <row r="1" spans="1:24">
      <c r="A1" s="1"/>
      <c r="B1" s="1"/>
      <c r="C1" s="1"/>
      <c r="D1" s="1"/>
      <c r="E1" s="1"/>
      <c r="F1" s="1"/>
      <c r="G1" s="29"/>
      <c r="H1" s="145"/>
      <c r="I1" s="144"/>
      <c r="J1" s="144"/>
      <c r="K1" s="144"/>
      <c r="L1" s="144"/>
      <c r="M1" s="144"/>
      <c r="N1" s="144"/>
      <c r="O1" s="144"/>
      <c r="Q1" s="145"/>
      <c r="R1" s="144"/>
      <c r="S1" s="144"/>
      <c r="T1" s="144"/>
      <c r="U1" s="144"/>
      <c r="V1" s="144"/>
      <c r="W1" s="144"/>
      <c r="X1" s="144"/>
    </row>
    <row r="2" spans="1:24" ht="16" customHeight="1">
      <c r="A2" s="143" t="s">
        <v>82</v>
      </c>
      <c r="B2" s="143"/>
      <c r="C2" s="143"/>
      <c r="D2" s="143"/>
      <c r="E2" s="143"/>
      <c r="F2" s="143"/>
      <c r="G2" s="29"/>
      <c r="H2" s="29"/>
      <c r="I2" s="29"/>
    </row>
    <row r="3" spans="1:24" ht="16" customHeight="1">
      <c r="A3" s="143"/>
      <c r="B3" s="143"/>
      <c r="C3" s="143"/>
      <c r="D3" s="143"/>
      <c r="E3" s="143"/>
      <c r="F3" s="143"/>
      <c r="G3" s="29"/>
      <c r="H3" s="29"/>
      <c r="I3" s="29"/>
    </row>
    <row r="4" spans="1:24" s="1" customFormat="1" ht="15" customHeight="1">
      <c r="A4" s="13"/>
      <c r="B4" s="13"/>
      <c r="C4" s="13"/>
      <c r="D4" s="13"/>
      <c r="E4" s="13"/>
      <c r="F4" s="13"/>
    </row>
    <row r="5" spans="1:24">
      <c r="A5" s="121" t="s">
        <v>216</v>
      </c>
      <c r="B5" s="122">
        <v>1589</v>
      </c>
      <c r="C5" s="123">
        <v>0.38</v>
      </c>
      <c r="D5" s="123">
        <v>0.16</v>
      </c>
      <c r="E5" s="101">
        <v>95</v>
      </c>
      <c r="F5" s="101">
        <v>22</v>
      </c>
    </row>
    <row r="6" spans="1:24">
      <c r="A6" s="19" t="s">
        <v>210</v>
      </c>
      <c r="B6" s="19" t="s">
        <v>211</v>
      </c>
      <c r="C6" s="19" t="s">
        <v>212</v>
      </c>
      <c r="D6" s="19" t="s">
        <v>213</v>
      </c>
      <c r="E6" s="19" t="s">
        <v>32</v>
      </c>
      <c r="F6" s="19" t="s">
        <v>0</v>
      </c>
    </row>
    <row r="7" spans="1:24">
      <c r="A7" s="155">
        <v>43709</v>
      </c>
      <c r="B7" s="24">
        <v>1827</v>
      </c>
      <c r="C7" s="119">
        <v>0.26436781609195398</v>
      </c>
      <c r="D7" s="119">
        <v>0.111801242236024</v>
      </c>
      <c r="E7" s="3">
        <v>54</v>
      </c>
      <c r="F7" s="3">
        <v>5</v>
      </c>
    </row>
    <row r="8" spans="1:24">
      <c r="A8" s="155">
        <v>43739</v>
      </c>
      <c r="B8" s="24">
        <v>1995</v>
      </c>
      <c r="C8" s="119">
        <v>0.29423558897243102</v>
      </c>
      <c r="D8" s="119">
        <v>9.5400340715502505E-2</v>
      </c>
      <c r="E8" s="3">
        <v>56</v>
      </c>
      <c r="F8" s="3">
        <v>0</v>
      </c>
    </row>
    <row r="9" spans="1:24">
      <c r="A9" s="155">
        <v>43770</v>
      </c>
      <c r="B9" s="24">
        <v>2002</v>
      </c>
      <c r="C9" s="119">
        <v>0.29820179820179799</v>
      </c>
      <c r="D9" s="119">
        <v>0.134003350083752</v>
      </c>
      <c r="E9" s="3">
        <v>80</v>
      </c>
      <c r="F9" s="3">
        <v>0</v>
      </c>
    </row>
    <row r="10" spans="1:24">
      <c r="A10" s="155">
        <v>43800</v>
      </c>
      <c r="B10" s="24">
        <v>2020</v>
      </c>
      <c r="C10" s="119">
        <v>0.27178217821782102</v>
      </c>
      <c r="D10" s="119">
        <v>0.20036429872495401</v>
      </c>
      <c r="E10" s="3">
        <v>110</v>
      </c>
      <c r="F10" s="3">
        <v>0</v>
      </c>
    </row>
    <row r="11" spans="1:24">
      <c r="A11" s="155">
        <v>43831</v>
      </c>
      <c r="B11" s="24">
        <v>2069</v>
      </c>
      <c r="C11" s="119">
        <v>0.273078782020299</v>
      </c>
      <c r="D11" s="119">
        <v>0.15575221238938</v>
      </c>
      <c r="E11" s="3">
        <v>88</v>
      </c>
      <c r="F11" s="3">
        <v>0</v>
      </c>
    </row>
    <row r="12" spans="1:24">
      <c r="A12" s="155">
        <v>43862</v>
      </c>
      <c r="B12" s="24">
        <v>2248</v>
      </c>
      <c r="C12" s="119">
        <v>0.31183274021352297</v>
      </c>
      <c r="D12" s="119">
        <v>0.13980028530670399</v>
      </c>
      <c r="E12" s="3">
        <v>98</v>
      </c>
      <c r="F12" s="3">
        <v>9</v>
      </c>
    </row>
    <row r="13" spans="1:24">
      <c r="A13" s="155">
        <v>43891</v>
      </c>
      <c r="B13" s="24">
        <v>2800</v>
      </c>
      <c r="C13" s="119">
        <v>0.27321428571428502</v>
      </c>
      <c r="D13" s="119">
        <v>0.168627450980392</v>
      </c>
      <c r="E13" s="3">
        <v>129</v>
      </c>
      <c r="F13" s="3">
        <v>5</v>
      </c>
    </row>
    <row r="14" spans="1:24">
      <c r="A14" s="155">
        <v>43922</v>
      </c>
      <c r="B14" s="24">
        <v>2683</v>
      </c>
      <c r="C14" s="119">
        <v>0.26798360044726</v>
      </c>
      <c r="D14" s="119">
        <v>0.107093184979137</v>
      </c>
      <c r="E14" s="3">
        <v>77</v>
      </c>
      <c r="F14" s="3">
        <v>4</v>
      </c>
    </row>
    <row r="15" spans="1:24">
      <c r="A15" s="155">
        <v>43952</v>
      </c>
      <c r="B15" s="24">
        <v>2707</v>
      </c>
      <c r="C15" s="119">
        <v>0.312523088289619</v>
      </c>
      <c r="D15" s="119">
        <v>0.19739952718676099</v>
      </c>
      <c r="E15" s="3">
        <v>167</v>
      </c>
      <c r="F15" s="3">
        <v>3</v>
      </c>
    </row>
    <row r="16" spans="1:24">
      <c r="A16" s="155">
        <v>43983</v>
      </c>
      <c r="B16" s="24">
        <v>2751</v>
      </c>
      <c r="C16" s="119">
        <v>0.28207924391130401</v>
      </c>
      <c r="D16" s="119">
        <v>0.125</v>
      </c>
      <c r="E16" s="3">
        <v>97</v>
      </c>
      <c r="F16" s="3">
        <v>4</v>
      </c>
    </row>
    <row r="17" spans="1:4">
      <c r="C17" s="120" t="s">
        <v>214</v>
      </c>
      <c r="D17" s="120" t="s">
        <v>215</v>
      </c>
    </row>
    <row r="18" spans="1:4">
      <c r="A18" s="89" t="s">
        <v>182</v>
      </c>
      <c r="B18" s="29"/>
      <c r="C18" s="29"/>
    </row>
    <row r="19" spans="1:4">
      <c r="A19" s="89" t="s">
        <v>183</v>
      </c>
      <c r="B19" s="29"/>
      <c r="C19" s="88"/>
      <c r="D19" s="16"/>
    </row>
    <row r="20" spans="1:4">
      <c r="A20" s="90" t="s">
        <v>42</v>
      </c>
      <c r="C20" s="16"/>
      <c r="D20" s="16"/>
    </row>
    <row r="21" spans="1:4">
      <c r="A21" s="89" t="s">
        <v>181</v>
      </c>
      <c r="C21" s="16"/>
      <c r="D21" s="16"/>
    </row>
  </sheetData>
  <mergeCells count="3">
    <mergeCell ref="H1:O1"/>
    <mergeCell ref="Q1:X1"/>
    <mergeCell ref="A2:F3"/>
  </mergeCells>
  <hyperlinks>
    <hyperlink ref="A20" r:id="rId1" xr:uid="{5BAB0B7B-96CA-FA4C-9D74-A017A7AB732D}"/>
  </hyperlinks>
  <printOptions horizontalCentered="1"/>
  <pageMargins left="0.25" right="0.25" top="0.75" bottom="0.75" header="0.3" footer="0.3"/>
  <pageSetup scale="70" orientation="landscape" horizontalDpi="4294967294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74B43-13FA-C54E-B490-F572728FF199}">
  <dimension ref="A1:Y19"/>
  <sheetViews>
    <sheetView zoomScale="130" zoomScaleNormal="130" workbookViewId="0">
      <pane xSplit="13" ySplit="2" topLeftCell="N3" activePane="bottomRight" state="frozen"/>
      <selection pane="topRight" activeCell="I1" sqref="I1"/>
      <selection pane="bottomLeft" activeCell="A3" sqref="A3"/>
      <selection pane="bottomRight" activeCell="A18" sqref="A18"/>
    </sheetView>
  </sheetViews>
  <sheetFormatPr baseColWidth="10" defaultColWidth="11" defaultRowHeight="16"/>
  <cols>
    <col min="1" max="1" width="31.83203125" customWidth="1"/>
    <col min="2" max="2" width="26.83203125" customWidth="1"/>
    <col min="8" max="13" width="10.83203125" customWidth="1"/>
  </cols>
  <sheetData>
    <row r="1" spans="1:25">
      <c r="A1" s="148" t="s">
        <v>176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</row>
    <row r="2" spans="1:25">
      <c r="A2" s="148"/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</row>
    <row r="3" spans="1:25">
      <c r="A3" s="139" t="s">
        <v>222</v>
      </c>
    </row>
    <row r="4" spans="1:25" ht="34">
      <c r="A4" s="19" t="s">
        <v>9</v>
      </c>
      <c r="B4" s="19" t="s">
        <v>145</v>
      </c>
      <c r="C4" s="19" t="s">
        <v>160</v>
      </c>
      <c r="D4" s="19" t="s">
        <v>161</v>
      </c>
      <c r="E4" s="115" t="s">
        <v>163</v>
      </c>
      <c r="F4" s="19" t="s">
        <v>151</v>
      </c>
      <c r="G4" s="19" t="s">
        <v>162</v>
      </c>
      <c r="H4" s="19" t="s">
        <v>219</v>
      </c>
      <c r="I4" s="19" t="s">
        <v>220</v>
      </c>
      <c r="J4" s="19" t="s">
        <v>32</v>
      </c>
      <c r="K4" s="19" t="s">
        <v>217</v>
      </c>
      <c r="L4" s="19" t="s">
        <v>137</v>
      </c>
      <c r="M4" s="115" t="s">
        <v>218</v>
      </c>
      <c r="N4" s="79" t="s">
        <v>164</v>
      </c>
      <c r="O4" s="79" t="s">
        <v>165</v>
      </c>
      <c r="P4" s="79" t="s">
        <v>166</v>
      </c>
      <c r="Q4" s="79" t="s">
        <v>167</v>
      </c>
      <c r="R4" s="79" t="s">
        <v>168</v>
      </c>
      <c r="S4" s="79" t="s">
        <v>169</v>
      </c>
      <c r="T4" s="79" t="s">
        <v>170</v>
      </c>
      <c r="U4" s="79" t="s">
        <v>171</v>
      </c>
      <c r="V4" s="79" t="s">
        <v>175</v>
      </c>
      <c r="W4" s="79" t="s">
        <v>172</v>
      </c>
      <c r="X4" s="79" t="s">
        <v>173</v>
      </c>
      <c r="Y4" s="79" t="s">
        <v>174</v>
      </c>
    </row>
    <row r="5" spans="1:25" s="140" customFormat="1" ht="20" customHeight="1">
      <c r="A5" s="124" t="s">
        <v>221</v>
      </c>
      <c r="B5" s="94" t="s">
        <v>184</v>
      </c>
      <c r="C5" s="26" t="s">
        <v>21</v>
      </c>
      <c r="D5" s="26" t="s">
        <v>21</v>
      </c>
      <c r="E5" s="26" t="s">
        <v>21</v>
      </c>
      <c r="F5" s="26" t="s">
        <v>21</v>
      </c>
      <c r="G5" s="26"/>
      <c r="H5" s="137">
        <v>35000</v>
      </c>
      <c r="I5" s="137">
        <v>12870</v>
      </c>
      <c r="J5" s="134">
        <v>407</v>
      </c>
      <c r="K5" s="138">
        <f>SUM(I5/J5)</f>
        <v>31.621621621621621</v>
      </c>
      <c r="L5" s="134">
        <v>54</v>
      </c>
      <c r="M5" s="134">
        <v>163</v>
      </c>
      <c r="N5" s="26"/>
      <c r="O5" s="26" t="s">
        <v>21</v>
      </c>
      <c r="P5" s="26" t="s">
        <v>21</v>
      </c>
      <c r="Q5" s="26" t="s">
        <v>21</v>
      </c>
      <c r="R5" s="26" t="s">
        <v>21</v>
      </c>
      <c r="S5" s="26" t="s">
        <v>21</v>
      </c>
      <c r="T5" s="26" t="s">
        <v>21</v>
      </c>
      <c r="U5" s="26" t="s">
        <v>21</v>
      </c>
      <c r="V5" s="26" t="s">
        <v>21</v>
      </c>
      <c r="W5" s="26" t="s">
        <v>21</v>
      </c>
      <c r="X5" s="26" t="s">
        <v>21</v>
      </c>
      <c r="Y5" s="26" t="s">
        <v>21</v>
      </c>
    </row>
    <row r="6" spans="1:25" s="2" customFormat="1" ht="20" customHeight="1">
      <c r="A6" s="83" t="s">
        <v>143</v>
      </c>
      <c r="B6" s="81" t="s">
        <v>43</v>
      </c>
      <c r="C6" s="80" t="s">
        <v>21</v>
      </c>
      <c r="D6" s="80" t="s">
        <v>21</v>
      </c>
      <c r="E6" s="80" t="s">
        <v>21</v>
      </c>
      <c r="F6" s="80"/>
      <c r="G6" s="80" t="s">
        <v>21</v>
      </c>
      <c r="H6" s="84">
        <v>10000</v>
      </c>
      <c r="I6" s="84">
        <v>6904</v>
      </c>
      <c r="J6" s="128">
        <v>75</v>
      </c>
      <c r="K6" s="130">
        <f>SUM(I6/J6)</f>
        <v>92.053333333333327</v>
      </c>
      <c r="L6" s="128"/>
      <c r="M6" s="128"/>
      <c r="N6" s="80"/>
      <c r="O6" s="80"/>
      <c r="P6" s="80" t="s">
        <v>21</v>
      </c>
      <c r="Q6" s="80" t="s">
        <v>21</v>
      </c>
      <c r="R6" s="80" t="s">
        <v>21</v>
      </c>
      <c r="S6" s="80" t="s">
        <v>21</v>
      </c>
      <c r="T6" s="80" t="s">
        <v>21</v>
      </c>
      <c r="U6" s="80" t="s">
        <v>21</v>
      </c>
      <c r="V6" s="80"/>
      <c r="W6" s="80"/>
      <c r="X6" s="80"/>
      <c r="Y6" s="80"/>
    </row>
    <row r="7" spans="1:25" s="2" customFormat="1" ht="20" customHeight="1">
      <c r="A7" s="82" t="s">
        <v>18</v>
      </c>
      <c r="B7" s="18" t="s">
        <v>200</v>
      </c>
      <c r="C7" s="14" t="s">
        <v>21</v>
      </c>
      <c r="D7" s="14" t="s">
        <v>21</v>
      </c>
      <c r="E7" s="14" t="s">
        <v>21</v>
      </c>
      <c r="F7" s="14" t="s">
        <v>21</v>
      </c>
      <c r="G7" s="14" t="s">
        <v>21</v>
      </c>
      <c r="H7" s="78">
        <v>15000</v>
      </c>
      <c r="I7" s="78">
        <v>9760</v>
      </c>
      <c r="J7" s="129">
        <v>125</v>
      </c>
      <c r="K7" s="131">
        <f>SUM(I7/J7)</f>
        <v>78.08</v>
      </c>
      <c r="L7" s="129">
        <v>33</v>
      </c>
      <c r="M7" s="129">
        <v>91</v>
      </c>
      <c r="N7" s="3"/>
      <c r="O7" s="3"/>
      <c r="P7" s="3" t="s">
        <v>21</v>
      </c>
      <c r="Q7" s="3" t="s">
        <v>21</v>
      </c>
      <c r="R7" s="3" t="s">
        <v>21</v>
      </c>
      <c r="S7" s="3" t="s">
        <v>21</v>
      </c>
      <c r="T7" s="3" t="s">
        <v>21</v>
      </c>
      <c r="U7" s="3" t="s">
        <v>21</v>
      </c>
      <c r="V7" s="3"/>
      <c r="W7" s="3"/>
      <c r="X7" s="3"/>
      <c r="Y7" s="3"/>
    </row>
    <row r="8" spans="1:25" s="2" customFormat="1" ht="20" customHeight="1">
      <c r="A8" s="83" t="s">
        <v>16</v>
      </c>
      <c r="B8" s="81" t="s">
        <v>200</v>
      </c>
      <c r="C8" s="80"/>
      <c r="D8" s="80" t="s">
        <v>21</v>
      </c>
      <c r="E8" s="80"/>
      <c r="F8" s="80"/>
      <c r="G8" s="80"/>
      <c r="H8" s="84">
        <v>13800</v>
      </c>
      <c r="I8" s="84">
        <v>13800</v>
      </c>
      <c r="J8" s="128">
        <v>60</v>
      </c>
      <c r="K8" s="130">
        <f>SUM(I8/J8)</f>
        <v>230</v>
      </c>
      <c r="L8" s="128"/>
      <c r="M8" s="128"/>
      <c r="N8" s="80" t="s">
        <v>21</v>
      </c>
      <c r="O8" s="80" t="s">
        <v>21</v>
      </c>
      <c r="P8" s="80" t="s">
        <v>21</v>
      </c>
      <c r="Q8" s="80" t="s">
        <v>21</v>
      </c>
      <c r="R8" s="80" t="s">
        <v>21</v>
      </c>
      <c r="S8" s="80"/>
      <c r="T8" s="80" t="s">
        <v>21</v>
      </c>
      <c r="U8" s="80" t="s">
        <v>21</v>
      </c>
      <c r="V8" s="80" t="s">
        <v>21</v>
      </c>
      <c r="W8" s="80" t="s">
        <v>21</v>
      </c>
      <c r="X8" s="80" t="s">
        <v>21</v>
      </c>
      <c r="Y8" s="80"/>
    </row>
    <row r="9" spans="1:25" s="140" customFormat="1" ht="20" customHeight="1">
      <c r="A9" s="124" t="s">
        <v>144</v>
      </c>
      <c r="B9" s="94" t="s">
        <v>224</v>
      </c>
      <c r="C9" s="26" t="s">
        <v>21</v>
      </c>
      <c r="D9" s="26" t="s">
        <v>21</v>
      </c>
      <c r="E9" s="26" t="s">
        <v>21</v>
      </c>
      <c r="F9" s="26" t="s">
        <v>21</v>
      </c>
      <c r="G9" s="26"/>
      <c r="H9" s="137">
        <v>24000</v>
      </c>
      <c r="I9" s="137">
        <v>12499</v>
      </c>
      <c r="J9" s="134">
        <v>2512</v>
      </c>
      <c r="K9" s="138">
        <f>SUM(I9/J9)</f>
        <v>4.9757165605095546</v>
      </c>
      <c r="L9" s="134">
        <v>62</v>
      </c>
      <c r="M9" s="134">
        <v>192</v>
      </c>
      <c r="N9" s="26"/>
      <c r="O9" s="26"/>
      <c r="P9" s="26" t="s">
        <v>21</v>
      </c>
      <c r="Q9" s="26" t="s">
        <v>21</v>
      </c>
      <c r="R9" s="26" t="s">
        <v>21</v>
      </c>
      <c r="S9" s="26" t="s">
        <v>21</v>
      </c>
      <c r="T9" s="26" t="s">
        <v>21</v>
      </c>
      <c r="U9" s="26" t="s">
        <v>21</v>
      </c>
      <c r="V9" s="26" t="s">
        <v>21</v>
      </c>
      <c r="W9" s="26" t="s">
        <v>21</v>
      </c>
      <c r="X9" s="26" t="s">
        <v>21</v>
      </c>
      <c r="Y9" s="26" t="s">
        <v>21</v>
      </c>
    </row>
    <row r="10" spans="1:25" s="2" customFormat="1" ht="20" customHeight="1">
      <c r="A10" s="83" t="s">
        <v>157</v>
      </c>
      <c r="B10" s="81" t="s">
        <v>156</v>
      </c>
      <c r="C10" s="80" t="s">
        <v>21</v>
      </c>
      <c r="D10" s="80" t="s">
        <v>21</v>
      </c>
      <c r="E10" s="80" t="s">
        <v>21</v>
      </c>
      <c r="F10" s="80"/>
      <c r="G10" s="80" t="s">
        <v>21</v>
      </c>
      <c r="H10" s="84">
        <v>3500</v>
      </c>
      <c r="I10" s="84"/>
      <c r="J10" s="128"/>
      <c r="K10" s="130"/>
      <c r="L10" s="128"/>
      <c r="M10" s="128"/>
      <c r="N10" s="80" t="s">
        <v>21</v>
      </c>
      <c r="O10" s="80" t="s">
        <v>21</v>
      </c>
      <c r="P10" s="80" t="s">
        <v>21</v>
      </c>
      <c r="Q10" s="80" t="s">
        <v>21</v>
      </c>
      <c r="R10" s="80" t="s">
        <v>177</v>
      </c>
      <c r="S10" s="80" t="s">
        <v>21</v>
      </c>
      <c r="T10" s="80" t="s">
        <v>21</v>
      </c>
      <c r="U10" s="80" t="s">
        <v>177</v>
      </c>
      <c r="V10" s="80" t="s">
        <v>21</v>
      </c>
      <c r="W10" s="80" t="s">
        <v>21</v>
      </c>
      <c r="X10" s="80" t="s">
        <v>21</v>
      </c>
      <c r="Y10" s="80" t="s">
        <v>177</v>
      </c>
    </row>
    <row r="11" spans="1:25" s="2" customFormat="1" ht="20" customHeight="1">
      <c r="A11" s="82" t="s">
        <v>153</v>
      </c>
      <c r="B11" s="18" t="s">
        <v>154</v>
      </c>
      <c r="C11" s="14" t="s">
        <v>21</v>
      </c>
      <c r="D11" s="14" t="s">
        <v>21</v>
      </c>
      <c r="E11" s="14" t="s">
        <v>21</v>
      </c>
      <c r="F11" s="14"/>
      <c r="G11" s="14" t="s">
        <v>21</v>
      </c>
      <c r="H11" s="78">
        <v>7000</v>
      </c>
      <c r="I11" s="78"/>
      <c r="J11" s="129"/>
      <c r="K11" s="131"/>
      <c r="L11" s="129"/>
      <c r="M11" s="129"/>
      <c r="N11" s="3" t="s">
        <v>177</v>
      </c>
      <c r="O11" s="3"/>
      <c r="P11" s="3"/>
      <c r="Q11" s="3" t="s">
        <v>177</v>
      </c>
      <c r="R11" s="3" t="s">
        <v>21</v>
      </c>
      <c r="S11" s="3" t="s">
        <v>177</v>
      </c>
      <c r="T11" s="3" t="s">
        <v>21</v>
      </c>
      <c r="U11" s="3" t="s">
        <v>21</v>
      </c>
      <c r="V11" s="3" t="s">
        <v>21</v>
      </c>
      <c r="W11" s="3" t="s">
        <v>177</v>
      </c>
      <c r="X11" s="3" t="s">
        <v>21</v>
      </c>
      <c r="Y11" s="3" t="s">
        <v>21</v>
      </c>
    </row>
    <row r="12" spans="1:25" s="2" customFormat="1" ht="20" customHeight="1">
      <c r="A12" s="83" t="s">
        <v>149</v>
      </c>
      <c r="B12" s="81" t="s">
        <v>152</v>
      </c>
      <c r="C12" s="80" t="s">
        <v>21</v>
      </c>
      <c r="D12" s="80" t="s">
        <v>21</v>
      </c>
      <c r="E12" s="80" t="s">
        <v>21</v>
      </c>
      <c r="F12" s="80"/>
      <c r="G12" s="80" t="s">
        <v>21</v>
      </c>
      <c r="H12" s="84">
        <v>8325</v>
      </c>
      <c r="I12" s="84">
        <v>8325</v>
      </c>
      <c r="J12" s="128">
        <v>42</v>
      </c>
      <c r="K12" s="130">
        <f>SUM(I12/J12)</f>
        <v>198.21428571428572</v>
      </c>
      <c r="L12" s="128"/>
      <c r="M12" s="128"/>
      <c r="N12" s="80" t="s">
        <v>21</v>
      </c>
      <c r="O12" s="80" t="s">
        <v>21</v>
      </c>
      <c r="P12" s="80" t="s">
        <v>21</v>
      </c>
      <c r="Q12" s="80" t="s">
        <v>21</v>
      </c>
      <c r="R12" s="80" t="s">
        <v>177</v>
      </c>
      <c r="S12" s="80" t="s">
        <v>177</v>
      </c>
      <c r="T12" s="80" t="s">
        <v>177</v>
      </c>
      <c r="U12" s="80" t="s">
        <v>177</v>
      </c>
      <c r="V12" s="80" t="s">
        <v>21</v>
      </c>
      <c r="W12" s="80" t="s">
        <v>21</v>
      </c>
      <c r="X12" s="80" t="s">
        <v>21</v>
      </c>
      <c r="Y12" s="80" t="s">
        <v>21</v>
      </c>
    </row>
    <row r="13" spans="1:25" s="2" customFormat="1" ht="20" customHeight="1">
      <c r="A13" s="82" t="s">
        <v>150</v>
      </c>
      <c r="B13" s="18" t="s">
        <v>201</v>
      </c>
      <c r="C13" s="14" t="s">
        <v>21</v>
      </c>
      <c r="D13" s="14" t="s">
        <v>21</v>
      </c>
      <c r="E13" s="14" t="s">
        <v>21</v>
      </c>
      <c r="F13" s="14"/>
      <c r="G13" s="14" t="s">
        <v>21</v>
      </c>
      <c r="H13" s="78">
        <v>17000</v>
      </c>
      <c r="I13" s="78">
        <v>17000</v>
      </c>
      <c r="J13" s="129">
        <v>10</v>
      </c>
      <c r="K13" s="131">
        <f>SUM(I13/J13)</f>
        <v>1700</v>
      </c>
      <c r="L13" s="129"/>
      <c r="M13" s="129"/>
      <c r="N13" s="3"/>
      <c r="O13" s="3"/>
      <c r="P13" s="3"/>
      <c r="Q13" s="3"/>
      <c r="R13" s="3"/>
      <c r="S13" s="3" t="s">
        <v>21</v>
      </c>
      <c r="T13" s="3" t="s">
        <v>21</v>
      </c>
      <c r="U13" s="3" t="s">
        <v>21</v>
      </c>
      <c r="V13" s="3" t="s">
        <v>21</v>
      </c>
      <c r="W13" s="3" t="s">
        <v>21</v>
      </c>
      <c r="X13" s="3" t="s">
        <v>21</v>
      </c>
      <c r="Y13" s="3" t="s">
        <v>21</v>
      </c>
    </row>
    <row r="14" spans="1:25" s="2" customFormat="1" ht="20" customHeight="1">
      <c r="A14" s="83" t="s">
        <v>158</v>
      </c>
      <c r="B14" s="81" t="s">
        <v>159</v>
      </c>
      <c r="C14" s="80" t="s">
        <v>21</v>
      </c>
      <c r="D14" s="80" t="s">
        <v>21</v>
      </c>
      <c r="E14" s="80" t="s">
        <v>21</v>
      </c>
      <c r="F14" s="80"/>
      <c r="G14" s="80"/>
      <c r="H14" s="84">
        <v>19500</v>
      </c>
      <c r="I14" s="84">
        <v>2000</v>
      </c>
      <c r="J14" s="128">
        <v>30</v>
      </c>
      <c r="K14" s="130">
        <f>SUM(I14/J14)</f>
        <v>66.666666666666671</v>
      </c>
      <c r="L14" s="128"/>
      <c r="M14" s="128"/>
      <c r="N14" s="80"/>
      <c r="O14" s="80"/>
      <c r="P14" s="80"/>
      <c r="Q14" s="80"/>
      <c r="R14" s="80"/>
      <c r="S14" s="80" t="s">
        <v>21</v>
      </c>
      <c r="T14" s="80" t="s">
        <v>21</v>
      </c>
      <c r="U14" s="80" t="s">
        <v>21</v>
      </c>
      <c r="V14" s="80" t="s">
        <v>21</v>
      </c>
      <c r="W14" s="80" t="s">
        <v>21</v>
      </c>
      <c r="X14" s="80" t="s">
        <v>21</v>
      </c>
      <c r="Y14" s="80" t="s">
        <v>21</v>
      </c>
    </row>
    <row r="15" spans="1:25" s="2" customFormat="1" ht="20" customHeight="1">
      <c r="A15" s="82" t="s">
        <v>225</v>
      </c>
      <c r="B15" s="94" t="s">
        <v>223</v>
      </c>
      <c r="C15" s="14"/>
      <c r="D15" s="14" t="s">
        <v>21</v>
      </c>
      <c r="E15" s="14"/>
      <c r="F15" s="14"/>
      <c r="G15" s="14"/>
      <c r="H15" s="78" t="s">
        <v>29</v>
      </c>
      <c r="I15" s="78">
        <v>7630</v>
      </c>
      <c r="J15" s="129">
        <v>1423</v>
      </c>
      <c r="K15" s="131">
        <f>SUM(I15/J15)</f>
        <v>5.3619114546732254</v>
      </c>
      <c r="L15" s="129">
        <v>45</v>
      </c>
      <c r="M15" s="129"/>
      <c r="N15" s="3" t="s">
        <v>21</v>
      </c>
      <c r="O15" s="3" t="s">
        <v>21</v>
      </c>
      <c r="P15" s="3" t="s">
        <v>21</v>
      </c>
      <c r="Q15" s="3" t="s">
        <v>21</v>
      </c>
      <c r="R15" s="3" t="s">
        <v>21</v>
      </c>
      <c r="S15" s="3" t="s">
        <v>21</v>
      </c>
      <c r="T15" s="3" t="s">
        <v>21</v>
      </c>
      <c r="U15" s="3" t="s">
        <v>21</v>
      </c>
      <c r="V15" s="3" t="s">
        <v>21</v>
      </c>
      <c r="W15" s="3" t="s">
        <v>21</v>
      </c>
      <c r="X15" s="3" t="s">
        <v>21</v>
      </c>
      <c r="Y15" s="3" t="s">
        <v>21</v>
      </c>
    </row>
    <row r="16" spans="1:25" s="2" customFormat="1" ht="20" customHeight="1">
      <c r="A16" s="83" t="s">
        <v>147</v>
      </c>
      <c r="B16" s="81" t="s">
        <v>184</v>
      </c>
      <c r="C16" s="81"/>
      <c r="D16" s="80"/>
      <c r="E16" s="80" t="s">
        <v>21</v>
      </c>
      <c r="F16" s="80"/>
      <c r="G16" s="81"/>
      <c r="H16" s="141">
        <v>4750</v>
      </c>
      <c r="I16" s="141">
        <v>4750</v>
      </c>
      <c r="J16" s="128">
        <v>77</v>
      </c>
      <c r="K16" s="130">
        <f>SUM(I16/J16)</f>
        <v>61.688311688311686</v>
      </c>
      <c r="L16" s="132"/>
      <c r="M16" s="132"/>
      <c r="N16" s="80" t="s">
        <v>21</v>
      </c>
      <c r="O16" s="80" t="s">
        <v>21</v>
      </c>
      <c r="P16" s="80" t="s">
        <v>21</v>
      </c>
      <c r="Q16" s="80" t="s">
        <v>21</v>
      </c>
      <c r="R16" s="80" t="s">
        <v>21</v>
      </c>
      <c r="S16" s="80" t="s">
        <v>21</v>
      </c>
      <c r="T16" s="80" t="s">
        <v>21</v>
      </c>
      <c r="U16" s="80" t="s">
        <v>21</v>
      </c>
      <c r="V16" s="80" t="s">
        <v>21</v>
      </c>
      <c r="W16" s="80" t="s">
        <v>21</v>
      </c>
      <c r="X16" s="80" t="s">
        <v>21</v>
      </c>
      <c r="Y16" s="80" t="s">
        <v>21</v>
      </c>
    </row>
    <row r="17" spans="1:25" s="2" customFormat="1" ht="20" customHeight="1">
      <c r="A17" s="82" t="s">
        <v>190</v>
      </c>
      <c r="B17" s="94" t="s">
        <v>184</v>
      </c>
      <c r="C17" s="14" t="s">
        <v>21</v>
      </c>
      <c r="D17" s="14" t="s">
        <v>21</v>
      </c>
      <c r="E17" s="14"/>
      <c r="F17" s="14"/>
      <c r="G17" s="14"/>
      <c r="H17" s="78">
        <v>6000</v>
      </c>
      <c r="I17" s="78"/>
      <c r="J17" s="129"/>
      <c r="K17" s="131"/>
      <c r="L17" s="129"/>
      <c r="M17" s="129"/>
      <c r="N17" s="3"/>
      <c r="O17" s="3"/>
      <c r="P17" s="3"/>
      <c r="Q17" s="3" t="s">
        <v>21</v>
      </c>
      <c r="R17" s="3"/>
      <c r="S17" s="3"/>
      <c r="T17" s="3"/>
      <c r="U17" s="3"/>
      <c r="V17" s="3"/>
      <c r="W17" s="3" t="s">
        <v>21</v>
      </c>
      <c r="X17" s="3"/>
      <c r="Y17" s="3"/>
    </row>
    <row r="18" spans="1:25" s="2" customFormat="1" ht="20" customHeight="1">
      <c r="A18" s="83" t="s">
        <v>189</v>
      </c>
      <c r="B18" s="81" t="s">
        <v>184</v>
      </c>
      <c r="C18" s="80" t="s">
        <v>21</v>
      </c>
      <c r="D18" s="80" t="s">
        <v>21</v>
      </c>
      <c r="E18" s="80"/>
      <c r="F18" s="80"/>
      <c r="G18" s="81"/>
      <c r="H18" s="141">
        <v>6000</v>
      </c>
      <c r="I18" s="141"/>
      <c r="J18" s="128"/>
      <c r="K18" s="133"/>
      <c r="L18" s="132"/>
      <c r="M18" s="132"/>
      <c r="N18" s="80"/>
      <c r="O18" s="80"/>
      <c r="P18" s="80"/>
      <c r="Q18" s="80" t="s">
        <v>21</v>
      </c>
      <c r="R18" s="80"/>
      <c r="S18" s="80"/>
      <c r="T18" s="80"/>
      <c r="U18" s="80"/>
      <c r="V18" s="80"/>
      <c r="W18" s="80" t="s">
        <v>21</v>
      </c>
      <c r="X18" s="80"/>
      <c r="Y18" s="80"/>
    </row>
    <row r="19" spans="1:25" s="140" customFormat="1" ht="20" customHeight="1">
      <c r="A19" s="124" t="s">
        <v>37</v>
      </c>
      <c r="B19" s="94" t="s">
        <v>184</v>
      </c>
      <c r="C19" s="26" t="s">
        <v>21</v>
      </c>
      <c r="D19" s="26" t="s">
        <v>21</v>
      </c>
      <c r="E19" s="26" t="s">
        <v>21</v>
      </c>
      <c r="F19" s="26"/>
      <c r="G19" s="94"/>
      <c r="H19" s="142">
        <v>20000</v>
      </c>
      <c r="I19" s="142"/>
      <c r="J19" s="134"/>
      <c r="K19" s="135"/>
      <c r="L19" s="136"/>
      <c r="M19" s="136"/>
      <c r="N19" s="3" t="s">
        <v>21</v>
      </c>
      <c r="O19" s="3" t="s">
        <v>21</v>
      </c>
      <c r="P19" s="3" t="s">
        <v>21</v>
      </c>
      <c r="Q19" s="3" t="s">
        <v>21</v>
      </c>
      <c r="R19" s="3" t="s">
        <v>21</v>
      </c>
      <c r="S19" s="3" t="s">
        <v>21</v>
      </c>
      <c r="T19" s="3" t="s">
        <v>21</v>
      </c>
      <c r="U19" s="3" t="s">
        <v>21</v>
      </c>
      <c r="V19" s="3" t="s">
        <v>21</v>
      </c>
      <c r="W19" s="3" t="s">
        <v>21</v>
      </c>
      <c r="X19" s="3" t="s">
        <v>21</v>
      </c>
      <c r="Y19" s="3" t="s">
        <v>21</v>
      </c>
    </row>
  </sheetData>
  <mergeCells count="1">
    <mergeCell ref="A1:Y2"/>
  </mergeCells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F95C0-E665-7B40-B1C9-E9394F1F3F9A}">
  <dimension ref="A1:F34"/>
  <sheetViews>
    <sheetView zoomScale="130" zoomScaleNormal="130" workbookViewId="0">
      <selection activeCell="E28" sqref="E28"/>
    </sheetView>
  </sheetViews>
  <sheetFormatPr baseColWidth="10" defaultColWidth="11" defaultRowHeight="16"/>
  <cols>
    <col min="1" max="1" width="25.6640625" customWidth="1"/>
    <col min="2" max="4" width="20.5" customWidth="1"/>
    <col min="5" max="5" width="67.5" customWidth="1"/>
  </cols>
  <sheetData>
    <row r="1" spans="1:6">
      <c r="A1" s="1"/>
      <c r="B1" s="1"/>
      <c r="C1" s="1"/>
      <c r="D1" s="1"/>
      <c r="E1" s="1"/>
      <c r="F1" s="29"/>
    </row>
    <row r="2" spans="1:6" ht="16" customHeight="1">
      <c r="A2" s="143" t="s">
        <v>83</v>
      </c>
      <c r="B2" s="143"/>
      <c r="C2" s="143"/>
      <c r="D2" s="143"/>
      <c r="E2" s="143"/>
      <c r="F2" s="29"/>
    </row>
    <row r="3" spans="1:6" ht="16" customHeight="1">
      <c r="A3" s="143"/>
      <c r="B3" s="143"/>
      <c r="C3" s="143"/>
      <c r="D3" s="143"/>
      <c r="E3" s="143"/>
      <c r="F3" s="29"/>
    </row>
    <row r="4" spans="1:6" s="1" customFormat="1" ht="24" customHeight="1">
      <c r="A4" s="9" t="s">
        <v>25</v>
      </c>
      <c r="B4" s="11"/>
      <c r="C4" s="8"/>
      <c r="D4" s="8"/>
      <c r="E4" s="8"/>
    </row>
    <row r="5" spans="1:6" ht="20" customHeight="1">
      <c r="A5" s="103" t="s">
        <v>26</v>
      </c>
      <c r="B5" s="103" t="s">
        <v>27</v>
      </c>
      <c r="C5" s="103" t="s">
        <v>31</v>
      </c>
      <c r="D5" s="103" t="s">
        <v>32</v>
      </c>
      <c r="E5" s="103" t="s">
        <v>28</v>
      </c>
    </row>
    <row r="6" spans="1:6" ht="13" customHeight="1">
      <c r="A6" s="149" t="s">
        <v>197</v>
      </c>
      <c r="B6" s="150"/>
      <c r="C6" s="150"/>
      <c r="D6" s="150"/>
      <c r="E6" s="151"/>
    </row>
    <row r="7" spans="1:6" ht="20" customHeight="1">
      <c r="A7" s="100" t="s">
        <v>193</v>
      </c>
      <c r="B7" s="101">
        <v>180</v>
      </c>
      <c r="C7" s="101" t="s">
        <v>29</v>
      </c>
      <c r="D7" s="101" t="s">
        <v>29</v>
      </c>
      <c r="E7" s="101"/>
    </row>
    <row r="8" spans="1:6" ht="20" customHeight="1">
      <c r="A8" s="25" t="s">
        <v>138</v>
      </c>
      <c r="B8" s="26">
        <v>532</v>
      </c>
      <c r="C8" s="27">
        <v>37954</v>
      </c>
      <c r="D8" s="26">
        <v>393</v>
      </c>
      <c r="E8" s="28" t="s">
        <v>79</v>
      </c>
    </row>
    <row r="9" spans="1:6" s="22" customFormat="1" ht="20" customHeight="1">
      <c r="A9" s="25" t="s">
        <v>140</v>
      </c>
      <c r="B9" s="26">
        <v>555</v>
      </c>
      <c r="C9" s="27">
        <v>30506</v>
      </c>
      <c r="D9" s="26">
        <v>334</v>
      </c>
      <c r="E9" s="28" t="s">
        <v>79</v>
      </c>
    </row>
    <row r="10" spans="1:6" ht="20" customHeight="1">
      <c r="A10" s="25" t="s">
        <v>40</v>
      </c>
      <c r="B10" s="26">
        <v>569</v>
      </c>
      <c r="C10" s="27">
        <v>30702</v>
      </c>
      <c r="D10" s="26">
        <v>260</v>
      </c>
      <c r="E10" s="28" t="s">
        <v>79</v>
      </c>
    </row>
    <row r="11" spans="1:6" s="22" customFormat="1" ht="20" customHeight="1">
      <c r="A11" s="25" t="s">
        <v>41</v>
      </c>
      <c r="B11" s="26">
        <v>592</v>
      </c>
      <c r="C11" s="27">
        <v>53973</v>
      </c>
      <c r="D11" s="26">
        <v>414</v>
      </c>
      <c r="E11" s="28" t="s">
        <v>79</v>
      </c>
    </row>
    <row r="12" spans="1:6" s="22" customFormat="1" ht="20" customHeight="1">
      <c r="A12" s="25" t="s">
        <v>44</v>
      </c>
      <c r="B12" s="26">
        <v>625</v>
      </c>
      <c r="C12" s="27">
        <v>46653</v>
      </c>
      <c r="D12" s="26">
        <v>366</v>
      </c>
      <c r="E12" s="28" t="s">
        <v>79</v>
      </c>
    </row>
    <row r="13" spans="1:6" ht="20" customHeight="1">
      <c r="A13" s="47" t="s">
        <v>33</v>
      </c>
      <c r="B13" s="48">
        <v>673</v>
      </c>
      <c r="C13" s="49">
        <v>48157</v>
      </c>
      <c r="D13" s="48">
        <v>346</v>
      </c>
      <c r="E13" s="50" t="s">
        <v>79</v>
      </c>
    </row>
    <row r="14" spans="1:6">
      <c r="A14" s="102" t="s">
        <v>195</v>
      </c>
      <c r="B14" s="12"/>
    </row>
    <row r="15" spans="1:6">
      <c r="B15" s="12"/>
    </row>
    <row r="16" spans="1:6" ht="20" customHeight="1">
      <c r="A16" s="9" t="s">
        <v>24</v>
      </c>
      <c r="B16" s="11"/>
      <c r="C16" s="8"/>
      <c r="D16" s="8"/>
      <c r="E16" s="8"/>
    </row>
    <row r="17" spans="1:5" ht="18" customHeight="1">
      <c r="A17" s="103" t="s">
        <v>26</v>
      </c>
      <c r="B17" s="103" t="s">
        <v>27</v>
      </c>
      <c r="C17" s="103" t="s">
        <v>34</v>
      </c>
      <c r="D17" s="103" t="s">
        <v>194</v>
      </c>
      <c r="E17" s="103" t="s">
        <v>28</v>
      </c>
    </row>
    <row r="18" spans="1:5" ht="12" customHeight="1">
      <c r="A18" s="149" t="s">
        <v>197</v>
      </c>
      <c r="B18" s="150"/>
      <c r="C18" s="150"/>
      <c r="D18" s="150"/>
      <c r="E18" s="151"/>
    </row>
    <row r="19" spans="1:5" s="1" customFormat="1" ht="24" customHeight="1">
      <c r="A19" s="100" t="s">
        <v>193</v>
      </c>
      <c r="B19" s="101">
        <v>161</v>
      </c>
      <c r="C19" s="101" t="s">
        <v>29</v>
      </c>
      <c r="D19" s="101" t="s">
        <v>29</v>
      </c>
      <c r="E19" s="101" t="s">
        <v>29</v>
      </c>
    </row>
    <row r="20" spans="1:5" s="22" customFormat="1" ht="20" customHeight="1">
      <c r="A20" s="25" t="s">
        <v>141</v>
      </c>
      <c r="B20" s="26">
        <v>274</v>
      </c>
      <c r="C20" s="27">
        <v>2135</v>
      </c>
      <c r="D20" s="27">
        <v>52398</v>
      </c>
      <c r="E20" s="28"/>
    </row>
    <row r="21" spans="1:5" s="22" customFormat="1" ht="20" customHeight="1">
      <c r="A21" s="25" t="s">
        <v>39</v>
      </c>
      <c r="B21" s="26">
        <v>277</v>
      </c>
      <c r="C21" s="27">
        <v>1685</v>
      </c>
      <c r="D21" s="27">
        <v>41402</v>
      </c>
      <c r="E21" s="28"/>
    </row>
    <row r="22" spans="1:5" s="22" customFormat="1" ht="20" customHeight="1">
      <c r="A22" s="25" t="s">
        <v>40</v>
      </c>
      <c r="B22" s="26">
        <v>286</v>
      </c>
      <c r="C22" s="27">
        <v>1351</v>
      </c>
      <c r="D22" s="27">
        <v>23462</v>
      </c>
      <c r="E22" s="28"/>
    </row>
    <row r="23" spans="1:5" s="22" customFormat="1" ht="20" customHeight="1">
      <c r="A23" s="25" t="s">
        <v>41</v>
      </c>
      <c r="B23" s="26">
        <v>295</v>
      </c>
      <c r="C23" s="27">
        <v>276416</v>
      </c>
      <c r="D23" s="27">
        <v>1107486</v>
      </c>
      <c r="E23" s="28"/>
    </row>
    <row r="24" spans="1:5" s="22" customFormat="1" ht="20" customHeight="1">
      <c r="A24" s="25" t="s">
        <v>44</v>
      </c>
      <c r="B24" s="26">
        <v>307</v>
      </c>
      <c r="C24" s="27">
        <v>108144</v>
      </c>
      <c r="D24" s="27">
        <v>517519</v>
      </c>
      <c r="E24" s="28"/>
    </row>
    <row r="25" spans="1:5" ht="20" customHeight="1">
      <c r="A25" s="47" t="s">
        <v>33</v>
      </c>
      <c r="B25" s="48">
        <v>322</v>
      </c>
      <c r="C25" s="49">
        <v>2811</v>
      </c>
      <c r="D25" s="49">
        <v>50796</v>
      </c>
      <c r="E25" s="50"/>
    </row>
    <row r="26" spans="1:5">
      <c r="A26" s="102" t="s">
        <v>196</v>
      </c>
      <c r="B26" s="12"/>
    </row>
    <row r="27" spans="1:5">
      <c r="B27" s="12"/>
    </row>
    <row r="28" spans="1:5">
      <c r="B28" s="12"/>
    </row>
    <row r="29" spans="1:5">
      <c r="B29" s="12"/>
    </row>
    <row r="30" spans="1:5">
      <c r="B30" s="12"/>
    </row>
    <row r="31" spans="1:5">
      <c r="B31" s="12"/>
    </row>
    <row r="32" spans="1:5">
      <c r="B32" s="12"/>
    </row>
    <row r="33" spans="2:2">
      <c r="B33" s="12"/>
    </row>
    <row r="34" spans="2:2">
      <c r="B34" s="12"/>
    </row>
  </sheetData>
  <mergeCells count="3">
    <mergeCell ref="A2:E3"/>
    <mergeCell ref="A6:E6"/>
    <mergeCell ref="A18:E18"/>
  </mergeCells>
  <printOptions horizontalCentered="1"/>
  <pageMargins left="0.25" right="0.25" top="0.75" bottom="0.75" header="0.3" footer="0.3"/>
  <pageSetup scale="70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6"/>
  <sheetViews>
    <sheetView zoomScale="130" zoomScaleNormal="130" workbookViewId="0">
      <selection activeCell="A24" sqref="A24"/>
    </sheetView>
  </sheetViews>
  <sheetFormatPr baseColWidth="10" defaultColWidth="11" defaultRowHeight="16"/>
  <cols>
    <col min="1" max="1" width="25.6640625" customWidth="1"/>
    <col min="2" max="2" width="21.6640625" customWidth="1"/>
    <col min="3" max="3" width="22.1640625" customWidth="1"/>
    <col min="4" max="7" width="20.5" customWidth="1"/>
    <col min="8" max="9" width="20.5" style="2" customWidth="1"/>
  </cols>
  <sheetData>
    <row r="1" spans="1:23">
      <c r="A1" s="1"/>
      <c r="B1" s="1"/>
      <c r="C1" s="1"/>
      <c r="D1" s="1"/>
      <c r="E1" s="1"/>
      <c r="F1" s="29"/>
      <c r="G1" s="145"/>
      <c r="H1" s="144"/>
      <c r="I1" s="144"/>
      <c r="J1" s="144"/>
      <c r="K1" s="144"/>
      <c r="L1" s="144"/>
      <c r="M1" s="144"/>
      <c r="N1" s="144"/>
      <c r="P1" s="145"/>
      <c r="Q1" s="144"/>
      <c r="R1" s="144"/>
      <c r="S1" s="144"/>
      <c r="T1" s="144"/>
      <c r="U1" s="144"/>
      <c r="V1" s="144"/>
      <c r="W1" s="144"/>
    </row>
    <row r="2" spans="1:23" ht="16" customHeight="1">
      <c r="A2" s="143" t="s">
        <v>84</v>
      </c>
      <c r="B2" s="143"/>
      <c r="C2" s="143"/>
      <c r="D2" s="143"/>
      <c r="E2" s="143"/>
      <c r="F2" s="143"/>
      <c r="G2" s="143"/>
      <c r="H2" s="143"/>
      <c r="I2" s="143"/>
    </row>
    <row r="3" spans="1:23" ht="16" customHeight="1">
      <c r="A3" s="143"/>
      <c r="B3" s="143"/>
      <c r="C3" s="143"/>
      <c r="D3" s="143"/>
      <c r="E3" s="143"/>
      <c r="F3" s="143"/>
      <c r="G3" s="143"/>
      <c r="H3" s="143"/>
      <c r="I3" s="143"/>
    </row>
    <row r="4" spans="1:23" ht="16" customHeight="1">
      <c r="A4" s="53"/>
      <c r="B4" s="53"/>
      <c r="C4" s="53"/>
      <c r="D4" s="53"/>
      <c r="E4" s="53"/>
      <c r="F4" s="127"/>
      <c r="G4" s="127"/>
      <c r="H4" s="127"/>
      <c r="I4" s="127"/>
    </row>
    <row r="5" spans="1:23" ht="20" customHeight="1">
      <c r="A5" s="19" t="s">
        <v>2</v>
      </c>
      <c r="B5" s="19" t="s">
        <v>1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36</v>
      </c>
      <c r="I5" s="19" t="s">
        <v>205</v>
      </c>
    </row>
    <row r="6" spans="1:23" ht="20" customHeight="1">
      <c r="A6" s="4" t="s">
        <v>204</v>
      </c>
      <c r="B6" s="3">
        <v>245</v>
      </c>
      <c r="C6" s="3">
        <v>103</v>
      </c>
      <c r="D6" s="3">
        <v>82</v>
      </c>
      <c r="E6" s="3">
        <v>21</v>
      </c>
      <c r="F6" s="3">
        <v>12</v>
      </c>
      <c r="G6" s="3">
        <v>9</v>
      </c>
      <c r="H6" s="3">
        <v>6</v>
      </c>
      <c r="I6" s="24">
        <v>1631</v>
      </c>
    </row>
    <row r="7" spans="1:23" ht="20" customHeight="1">
      <c r="A7" s="4" t="s">
        <v>203</v>
      </c>
      <c r="B7" s="3">
        <v>173</v>
      </c>
      <c r="C7" s="3">
        <v>44</v>
      </c>
      <c r="D7" s="3">
        <v>78</v>
      </c>
      <c r="E7" s="3">
        <v>23</v>
      </c>
      <c r="F7" s="3">
        <v>10</v>
      </c>
      <c r="G7" s="3">
        <v>6</v>
      </c>
      <c r="H7" s="3">
        <v>3</v>
      </c>
      <c r="I7" s="24">
        <v>4178</v>
      </c>
    </row>
    <row r="8" spans="1:23" ht="20" customHeight="1">
      <c r="A8" s="4" t="s">
        <v>202</v>
      </c>
      <c r="B8" s="3">
        <v>137</v>
      </c>
      <c r="C8" s="3">
        <v>44</v>
      </c>
      <c r="D8" s="3">
        <v>34</v>
      </c>
      <c r="E8" s="3">
        <v>30</v>
      </c>
      <c r="F8" s="3">
        <v>9</v>
      </c>
      <c r="G8" s="3">
        <v>4</v>
      </c>
      <c r="H8" s="3">
        <v>4</v>
      </c>
      <c r="I8" s="24">
        <v>5496</v>
      </c>
    </row>
    <row r="10" spans="1:23" s="1" customFormat="1" ht="24" customHeight="1">
      <c r="A10" s="152" t="s">
        <v>8</v>
      </c>
      <c r="B10" s="153"/>
      <c r="C10" s="153"/>
      <c r="D10" s="154"/>
      <c r="E10"/>
      <c r="F10"/>
      <c r="G10"/>
      <c r="H10"/>
      <c r="I10"/>
    </row>
    <row r="11" spans="1:23" s="22" customFormat="1" ht="16" customHeight="1">
      <c r="A11" s="20"/>
      <c r="B11" s="23">
        <v>43215</v>
      </c>
      <c r="C11" s="23">
        <v>43489</v>
      </c>
      <c r="D11" s="23">
        <v>43687</v>
      </c>
      <c r="E11" s="21"/>
      <c r="F11" s="21"/>
      <c r="G11" s="21"/>
      <c r="H11" s="21"/>
      <c r="I11" s="21"/>
    </row>
    <row r="12" spans="1:23">
      <c r="A12" s="19" t="s">
        <v>9</v>
      </c>
      <c r="B12" s="19" t="s">
        <v>30</v>
      </c>
      <c r="C12" s="19" t="s">
        <v>30</v>
      </c>
      <c r="D12" s="19" t="s">
        <v>30</v>
      </c>
    </row>
    <row r="13" spans="1:23">
      <c r="A13" s="5" t="s">
        <v>10</v>
      </c>
      <c r="B13" s="6" t="s">
        <v>21</v>
      </c>
      <c r="C13" s="6"/>
      <c r="D13" s="6"/>
    </row>
    <row r="14" spans="1:23">
      <c r="A14" s="5" t="s">
        <v>11</v>
      </c>
      <c r="B14" s="6"/>
      <c r="C14" s="6"/>
      <c r="D14" s="6"/>
    </row>
    <row r="15" spans="1:23">
      <c r="A15" s="5" t="s">
        <v>12</v>
      </c>
      <c r="B15" s="6" t="s">
        <v>21</v>
      </c>
      <c r="C15" s="6"/>
      <c r="D15" s="6" t="s">
        <v>21</v>
      </c>
    </row>
    <row r="16" spans="1:23">
      <c r="A16" s="5" t="s">
        <v>22</v>
      </c>
      <c r="B16" s="6" t="s">
        <v>21</v>
      </c>
      <c r="C16" s="6"/>
      <c r="D16" s="6"/>
    </row>
    <row r="17" spans="1:4">
      <c r="A17" s="5" t="s">
        <v>13</v>
      </c>
      <c r="B17" s="6"/>
      <c r="C17" s="6"/>
      <c r="D17" s="6"/>
    </row>
    <row r="18" spans="1:4">
      <c r="A18" s="5" t="s">
        <v>14</v>
      </c>
      <c r="B18" s="6"/>
      <c r="C18" s="6"/>
      <c r="D18" s="6"/>
    </row>
    <row r="19" spans="1:4">
      <c r="A19" s="5" t="s">
        <v>15</v>
      </c>
      <c r="B19" s="6" t="s">
        <v>21</v>
      </c>
      <c r="C19" s="6" t="s">
        <v>35</v>
      </c>
      <c r="D19" s="6" t="s">
        <v>21</v>
      </c>
    </row>
    <row r="20" spans="1:4">
      <c r="A20" s="5" t="s">
        <v>16</v>
      </c>
      <c r="B20" s="6"/>
      <c r="C20" s="6"/>
      <c r="D20" s="6"/>
    </row>
    <row r="21" spans="1:4">
      <c r="A21" s="5" t="s">
        <v>17</v>
      </c>
      <c r="B21" s="6" t="s">
        <v>21</v>
      </c>
      <c r="C21" s="6" t="s">
        <v>21</v>
      </c>
      <c r="D21" s="6"/>
    </row>
    <row r="22" spans="1:4">
      <c r="A22" s="5" t="s">
        <v>18</v>
      </c>
      <c r="B22" s="6" t="s">
        <v>21</v>
      </c>
      <c r="C22" s="6"/>
      <c r="D22" s="6" t="s">
        <v>21</v>
      </c>
    </row>
    <row r="23" spans="1:4">
      <c r="A23" s="5" t="s">
        <v>19</v>
      </c>
      <c r="B23" s="6" t="s">
        <v>21</v>
      </c>
      <c r="C23" s="6"/>
      <c r="D23" s="6"/>
    </row>
    <row r="24" spans="1:4">
      <c r="A24" s="5" t="s">
        <v>20</v>
      </c>
      <c r="B24" s="6"/>
      <c r="C24" s="6"/>
      <c r="D24" s="6"/>
    </row>
    <row r="25" spans="1:4">
      <c r="A25" s="7" t="s">
        <v>23</v>
      </c>
      <c r="B25" s="6" t="s">
        <v>21</v>
      </c>
      <c r="C25" s="6"/>
      <c r="D25" s="6"/>
    </row>
    <row r="26" spans="1:4">
      <c r="A26" s="7" t="s">
        <v>37</v>
      </c>
      <c r="B26" s="6" t="s">
        <v>38</v>
      </c>
      <c r="C26" s="6" t="s">
        <v>38</v>
      </c>
      <c r="D26" s="6" t="s">
        <v>38</v>
      </c>
    </row>
  </sheetData>
  <mergeCells count="4">
    <mergeCell ref="G1:N1"/>
    <mergeCell ref="P1:W1"/>
    <mergeCell ref="A10:D10"/>
    <mergeCell ref="A2:I3"/>
  </mergeCells>
  <phoneticPr fontId="1" type="noConversion"/>
  <printOptions horizontalCentered="1"/>
  <pageMargins left="0.25" right="0.25" top="0.75" bottom="0.75" header="0.3" footer="0.3"/>
  <pageSetup scale="7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Editorial Calendar</vt:lpstr>
      <vt:lpstr>Website</vt:lpstr>
      <vt:lpstr>Keywords</vt:lpstr>
      <vt:lpstr>Form_Fills</vt:lpstr>
      <vt:lpstr>E-newsletter</vt:lpstr>
      <vt:lpstr>Advertising Calendar</vt:lpstr>
      <vt:lpstr>Social Media</vt:lpstr>
      <vt:lpstr>Press Release</vt:lpstr>
      <vt:lpstr>'E-newsletter'!Print_Area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Ruvere, Craig</cp:lastModifiedBy>
  <cp:lastPrinted>2020-04-28T16:19:54Z</cp:lastPrinted>
  <dcterms:created xsi:type="dcterms:W3CDTF">2018-01-31T19:58:14Z</dcterms:created>
  <dcterms:modified xsi:type="dcterms:W3CDTF">2020-07-29T21:40:52Z</dcterms:modified>
</cp:coreProperties>
</file>